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activeTab="2"/>
  </bookViews>
  <sheets>
    <sheet name="so liệu thô" sheetId="1" r:id="rId1"/>
    <sheet name="số liệu chỉnh sửa" sheetId="2" r:id="rId2"/>
    <sheet name="Bị Hại" sheetId="3" r:id="rId3"/>
  </sheets>
  <externalReferences>
    <externalReference r:id="rId4"/>
  </externalReferences>
  <definedNames>
    <definedName name="_xlnm._FilterDatabase" localSheetId="2" hidden="1">'Bị Hại'!$F$1:$F$1794</definedName>
    <definedName name="_xlnm._FilterDatabase" localSheetId="1" hidden="1">'số liệu chỉnh sửa'!$M$1:$M$861</definedName>
    <definedName name="_xlnm._FilterDatabase" localSheetId="0" hidden="1">'so liệu thô'!$K$1:$K$794</definedName>
  </definedNames>
  <calcPr calcId="152511"/>
</workbook>
</file>

<file path=xl/calcChain.xml><?xml version="1.0" encoding="utf-8"?>
<calcChain xmlns="http://schemas.openxmlformats.org/spreadsheetml/2006/main">
  <c r="C1794" i="3" l="1"/>
  <c r="D1794" i="3"/>
  <c r="E1794" i="3"/>
  <c r="B1794" i="3" l="1"/>
  <c r="G1793" i="3" l="1"/>
  <c r="H1793" i="3"/>
  <c r="I1793" i="3"/>
  <c r="J1793" i="3"/>
  <c r="F1793" i="3"/>
  <c r="G1278" i="3"/>
  <c r="H1278" i="3"/>
  <c r="I1278" i="3"/>
  <c r="J1278" i="3"/>
  <c r="F1278" i="3"/>
  <c r="G1186" i="3"/>
  <c r="H1186" i="3"/>
  <c r="I1186" i="3"/>
  <c r="J1186" i="3"/>
  <c r="F1186" i="3"/>
  <c r="G1064" i="3"/>
  <c r="H1064" i="3"/>
  <c r="I1064" i="3"/>
  <c r="J1064" i="3"/>
  <c r="F1064" i="3"/>
  <c r="G1044" i="3"/>
  <c r="H1044" i="3"/>
  <c r="I1044" i="3"/>
  <c r="J1044" i="3"/>
  <c r="K1044" i="3"/>
  <c r="F1044" i="3"/>
  <c r="G1035" i="3"/>
  <c r="H1035" i="3"/>
  <c r="I1035" i="3"/>
  <c r="J1035" i="3"/>
  <c r="K1035" i="3"/>
  <c r="F1035" i="3"/>
  <c r="G1010" i="3"/>
  <c r="H1010" i="3"/>
  <c r="I1010" i="3"/>
  <c r="J1010" i="3"/>
  <c r="K1010" i="3"/>
  <c r="F1010" i="3"/>
  <c r="G981" i="3"/>
  <c r="H981" i="3"/>
  <c r="I981" i="3"/>
  <c r="J981" i="3"/>
  <c r="K981" i="3"/>
  <c r="F981" i="3"/>
  <c r="G964" i="3"/>
  <c r="H964" i="3"/>
  <c r="I964" i="3"/>
  <c r="J964" i="3"/>
  <c r="K964" i="3"/>
  <c r="F964" i="3"/>
  <c r="G950" i="3"/>
  <c r="H950" i="3"/>
  <c r="I950" i="3"/>
  <c r="J950" i="3"/>
  <c r="K950" i="3"/>
  <c r="F950" i="3"/>
  <c r="G946" i="3"/>
  <c r="H946" i="3"/>
  <c r="I946" i="3"/>
  <c r="J946" i="3"/>
  <c r="F946" i="3"/>
  <c r="G919" i="3"/>
  <c r="H919" i="3"/>
  <c r="I919" i="3"/>
  <c r="J919" i="3"/>
  <c r="F919" i="3"/>
  <c r="G843" i="3"/>
  <c r="H843" i="3"/>
  <c r="I843" i="3"/>
  <c r="J843" i="3"/>
  <c r="K843" i="3"/>
  <c r="F843" i="3"/>
  <c r="G825" i="3"/>
  <c r="H825" i="3"/>
  <c r="I825" i="3"/>
  <c r="J825" i="3"/>
  <c r="F825" i="3"/>
  <c r="G739" i="3"/>
  <c r="H739" i="3"/>
  <c r="I739" i="3"/>
  <c r="J739" i="3"/>
  <c r="F739" i="3"/>
  <c r="G735" i="3"/>
  <c r="H735" i="3"/>
  <c r="I735" i="3"/>
  <c r="J735" i="3"/>
  <c r="F735" i="3"/>
  <c r="G725" i="3"/>
  <c r="H725" i="3"/>
  <c r="I725" i="3"/>
  <c r="J725" i="3"/>
  <c r="F725" i="3"/>
  <c r="K717" i="3"/>
  <c r="G714" i="3"/>
  <c r="H714" i="3"/>
  <c r="I714" i="3"/>
  <c r="J714" i="3"/>
  <c r="F714" i="3"/>
  <c r="G319" i="3"/>
  <c r="K1791" i="3"/>
  <c r="K1793" i="3" s="1"/>
  <c r="K1224" i="3"/>
  <c r="K1223" i="3"/>
  <c r="K1222" i="3"/>
  <c r="K1221" i="3"/>
  <c r="K1220" i="3"/>
  <c r="K1219" i="3"/>
  <c r="K1218" i="3"/>
  <c r="K1217" i="3"/>
  <c r="K1216" i="3"/>
  <c r="K1214" i="3"/>
  <c r="K1204" i="3"/>
  <c r="K1203" i="3"/>
  <c r="K1202" i="3"/>
  <c r="K1201" i="3"/>
  <c r="K1200" i="3"/>
  <c r="K1199" i="3"/>
  <c r="K1198" i="3"/>
  <c r="K1197" i="3"/>
  <c r="K1196" i="3"/>
  <c r="K1195" i="3"/>
  <c r="K1194" i="3"/>
  <c r="K1193" i="3"/>
  <c r="K1192" i="3"/>
  <c r="K1191" i="3"/>
  <c r="K1190" i="3"/>
  <c r="K1189" i="3"/>
  <c r="K1188" i="3"/>
  <c r="K1173" i="3"/>
  <c r="K1172" i="3"/>
  <c r="K1171" i="3"/>
  <c r="K1170" i="3"/>
  <c r="K1169" i="3"/>
  <c r="K1168" i="3"/>
  <c r="K1167" i="3"/>
  <c r="K1166" i="3"/>
  <c r="K1165" i="3"/>
  <c r="K1164" i="3"/>
  <c r="K1163" i="3"/>
  <c r="K1162" i="3"/>
  <c r="K1161" i="3"/>
  <c r="K1160" i="3"/>
  <c r="K1159" i="3"/>
  <c r="K1158" i="3"/>
  <c r="K1157" i="3"/>
  <c r="K1156" i="3"/>
  <c r="K1155" i="3"/>
  <c r="K1154" i="3"/>
  <c r="K1153" i="3"/>
  <c r="K1152" i="3"/>
  <c r="K1151" i="3"/>
  <c r="K1150" i="3"/>
  <c r="K1149" i="3"/>
  <c r="K1148" i="3"/>
  <c r="K1147" i="3"/>
  <c r="K1146" i="3"/>
  <c r="K1145" i="3"/>
  <c r="K1144" i="3"/>
  <c r="K1143" i="3"/>
  <c r="K1142" i="3"/>
  <c r="K1141" i="3"/>
  <c r="K1140" i="3"/>
  <c r="K1139" i="3"/>
  <c r="K1138" i="3"/>
  <c r="K1137" i="3"/>
  <c r="K1136" i="3"/>
  <c r="K1135" i="3"/>
  <c r="K1134" i="3"/>
  <c r="K1133" i="3"/>
  <c r="K1132" i="3"/>
  <c r="K1131" i="3"/>
  <c r="K1130" i="3"/>
  <c r="K1129" i="3"/>
  <c r="K1128" i="3"/>
  <c r="K1127" i="3"/>
  <c r="K1126" i="3"/>
  <c r="K1125" i="3"/>
  <c r="K1124" i="3"/>
  <c r="K1123" i="3"/>
  <c r="K1122" i="3"/>
  <c r="K1121" i="3"/>
  <c r="K1120" i="3"/>
  <c r="K1119" i="3"/>
  <c r="K1118" i="3"/>
  <c r="K1117" i="3"/>
  <c r="K1116" i="3"/>
  <c r="K1115" i="3"/>
  <c r="K1114" i="3"/>
  <c r="K1113" i="3"/>
  <c r="K1112" i="3"/>
  <c r="K1111" i="3"/>
  <c r="K1110" i="3"/>
  <c r="K1109" i="3"/>
  <c r="K1108" i="3"/>
  <c r="K1107" i="3"/>
  <c r="K1106" i="3"/>
  <c r="K1105" i="3"/>
  <c r="K1104" i="3"/>
  <c r="K1103" i="3"/>
  <c r="K1102" i="3"/>
  <c r="K1101" i="3"/>
  <c r="K1100" i="3"/>
  <c r="K1099" i="3"/>
  <c r="K1098" i="3"/>
  <c r="K1097" i="3"/>
  <c r="K1096" i="3"/>
  <c r="K1095" i="3"/>
  <c r="K1094" i="3"/>
  <c r="K1093" i="3"/>
  <c r="K1092" i="3"/>
  <c r="K1091" i="3"/>
  <c r="K1090" i="3"/>
  <c r="K1089" i="3"/>
  <c r="K1088" i="3"/>
  <c r="K1087" i="3"/>
  <c r="K1086" i="3"/>
  <c r="K1085" i="3"/>
  <c r="K1084" i="3"/>
  <c r="K1083" i="3"/>
  <c r="K1082" i="3"/>
  <c r="K1081" i="3"/>
  <c r="K1080" i="3"/>
  <c r="K1079" i="3"/>
  <c r="K1078" i="3"/>
  <c r="K1077" i="3"/>
  <c r="K1076" i="3"/>
  <c r="K1075" i="3"/>
  <c r="K1074" i="3"/>
  <c r="K1073" i="3"/>
  <c r="K1072" i="3"/>
  <c r="K1071" i="3"/>
  <c r="K1070" i="3"/>
  <c r="K1069" i="3"/>
  <c r="K1068" i="3"/>
  <c r="K1067" i="3"/>
  <c r="K1066" i="3"/>
  <c r="K1063" i="3"/>
  <c r="K1062" i="3"/>
  <c r="K1061" i="3"/>
  <c r="K1060" i="3"/>
  <c r="K1059" i="3"/>
  <c r="K1058" i="3"/>
  <c r="K1057" i="3"/>
  <c r="K1056" i="3"/>
  <c r="K1055" i="3"/>
  <c r="K1054" i="3"/>
  <c r="K1053" i="3"/>
  <c r="K1052" i="3"/>
  <c r="K1051" i="3"/>
  <c r="K1050" i="3"/>
  <c r="K1049" i="3"/>
  <c r="K1048" i="3"/>
  <c r="K1047" i="3"/>
  <c r="K1046" i="3"/>
  <c r="K943" i="3"/>
  <c r="K941" i="3"/>
  <c r="K940" i="3"/>
  <c r="K939" i="3"/>
  <c r="K938" i="3"/>
  <c r="K937" i="3"/>
  <c r="K936" i="3"/>
  <c r="K935" i="3"/>
  <c r="K934" i="3"/>
  <c r="K933" i="3"/>
  <c r="K932" i="3"/>
  <c r="K931" i="3"/>
  <c r="K930" i="3"/>
  <c r="K929" i="3"/>
  <c r="K928" i="3"/>
  <c r="K927" i="3"/>
  <c r="K926" i="3"/>
  <c r="K925" i="3"/>
  <c r="K924" i="3"/>
  <c r="K923" i="3"/>
  <c r="K922" i="3"/>
  <c r="K921" i="3"/>
  <c r="K918" i="3"/>
  <c r="K917" i="3"/>
  <c r="K916" i="3"/>
  <c r="K915" i="3"/>
  <c r="K914" i="3"/>
  <c r="K913" i="3"/>
  <c r="K912" i="3"/>
  <c r="K911" i="3"/>
  <c r="K910" i="3"/>
  <c r="K909" i="3"/>
  <c r="K908" i="3"/>
  <c r="K907" i="3"/>
  <c r="K906" i="3"/>
  <c r="K905" i="3"/>
  <c r="K904" i="3"/>
  <c r="K903" i="3"/>
  <c r="K902" i="3"/>
  <c r="K901" i="3"/>
  <c r="K900" i="3"/>
  <c r="K899" i="3"/>
  <c r="K898" i="3"/>
  <c r="K897" i="3"/>
  <c r="K896" i="3"/>
  <c r="K895" i="3"/>
  <c r="K894" i="3"/>
  <c r="K893" i="3"/>
  <c r="K892" i="3"/>
  <c r="K891" i="3"/>
  <c r="K890" i="3"/>
  <c r="K889" i="3"/>
  <c r="K888" i="3"/>
  <c r="K887" i="3"/>
  <c r="K886" i="3"/>
  <c r="K885" i="3"/>
  <c r="K884" i="3"/>
  <c r="K883" i="3"/>
  <c r="K882" i="3"/>
  <c r="K881" i="3"/>
  <c r="K880" i="3"/>
  <c r="K879" i="3"/>
  <c r="K878" i="3"/>
  <c r="K877" i="3"/>
  <c r="K876" i="3"/>
  <c r="K875" i="3"/>
  <c r="K874" i="3"/>
  <c r="K873" i="3"/>
  <c r="K872" i="3"/>
  <c r="K871" i="3"/>
  <c r="K870" i="3"/>
  <c r="K869" i="3"/>
  <c r="K868" i="3"/>
  <c r="K867" i="3"/>
  <c r="K866" i="3"/>
  <c r="K865" i="3"/>
  <c r="K864" i="3"/>
  <c r="K863" i="3"/>
  <c r="K862" i="3"/>
  <c r="K861" i="3"/>
  <c r="K860" i="3"/>
  <c r="K859" i="3"/>
  <c r="K858" i="3"/>
  <c r="K857" i="3"/>
  <c r="K856" i="3"/>
  <c r="K855" i="3"/>
  <c r="K854" i="3"/>
  <c r="K853" i="3"/>
  <c r="K852" i="3"/>
  <c r="K851" i="3"/>
  <c r="K850" i="3"/>
  <c r="K849" i="3"/>
  <c r="K848" i="3"/>
  <c r="K847" i="3"/>
  <c r="K846" i="3"/>
  <c r="K845" i="3"/>
  <c r="K824" i="3"/>
  <c r="K823" i="3"/>
  <c r="K822" i="3"/>
  <c r="K821" i="3"/>
  <c r="K820" i="3"/>
  <c r="K819" i="3"/>
  <c r="K818" i="3"/>
  <c r="K817" i="3"/>
  <c r="K816" i="3"/>
  <c r="K815" i="3"/>
  <c r="K814" i="3"/>
  <c r="K813" i="3"/>
  <c r="K812" i="3"/>
  <c r="K811" i="3"/>
  <c r="K810" i="3"/>
  <c r="K809" i="3"/>
  <c r="K807" i="3"/>
  <c r="K806" i="3"/>
  <c r="K805" i="3"/>
  <c r="K804" i="3"/>
  <c r="K803" i="3"/>
  <c r="K802" i="3"/>
  <c r="K801" i="3"/>
  <c r="K800" i="3"/>
  <c r="K799" i="3"/>
  <c r="K798" i="3"/>
  <c r="K797" i="3"/>
  <c r="K796" i="3"/>
  <c r="K795" i="3"/>
  <c r="K794" i="3"/>
  <c r="K793" i="3"/>
  <c r="K791" i="3"/>
  <c r="K789" i="3"/>
  <c r="K788" i="3"/>
  <c r="K787" i="3"/>
  <c r="K786" i="3"/>
  <c r="K784" i="3"/>
  <c r="K783" i="3"/>
  <c r="K782" i="3"/>
  <c r="K781" i="3"/>
  <c r="K780" i="3"/>
  <c r="K779" i="3"/>
  <c r="K777" i="3"/>
  <c r="K776" i="3"/>
  <c r="K775" i="3"/>
  <c r="K774" i="3"/>
  <c r="K773" i="3"/>
  <c r="K772" i="3"/>
  <c r="K771" i="3"/>
  <c r="K770" i="3"/>
  <c r="K769" i="3"/>
  <c r="K768" i="3"/>
  <c r="K767" i="3"/>
  <c r="K766" i="3"/>
  <c r="K765" i="3"/>
  <c r="K764" i="3"/>
  <c r="K763" i="3"/>
  <c r="K762" i="3"/>
  <c r="K761" i="3"/>
  <c r="K760" i="3"/>
  <c r="K759" i="3"/>
  <c r="K758" i="3"/>
  <c r="K757" i="3"/>
  <c r="K756" i="3"/>
  <c r="K755" i="3"/>
  <c r="K753" i="3"/>
  <c r="K751" i="3"/>
  <c r="K749" i="3"/>
  <c r="K746" i="3"/>
  <c r="K745" i="3"/>
  <c r="K744" i="3"/>
  <c r="K743" i="3"/>
  <c r="K742" i="3"/>
  <c r="K741" i="3"/>
  <c r="K738" i="3"/>
  <c r="K737" i="3"/>
  <c r="K734" i="3"/>
  <c r="K733" i="3"/>
  <c r="K732" i="3"/>
  <c r="K731" i="3"/>
  <c r="K730" i="3"/>
  <c r="K729" i="3"/>
  <c r="K728" i="3"/>
  <c r="K727" i="3"/>
  <c r="K724" i="3"/>
  <c r="K723" i="3"/>
  <c r="K722" i="3"/>
  <c r="K721" i="3"/>
  <c r="K720" i="3"/>
  <c r="K719" i="3"/>
  <c r="K716" i="3"/>
  <c r="K713" i="3"/>
  <c r="K712" i="3"/>
  <c r="K711" i="3"/>
  <c r="K710" i="3"/>
  <c r="K709" i="3"/>
  <c r="K708" i="3"/>
  <c r="K707" i="3"/>
  <c r="K706" i="3"/>
  <c r="K705" i="3"/>
  <c r="K704" i="3"/>
  <c r="K703" i="3"/>
  <c r="K1064" i="3" l="1"/>
  <c r="K1278" i="3"/>
  <c r="K1186" i="3"/>
  <c r="K919" i="3"/>
  <c r="K725" i="3"/>
  <c r="K739" i="3"/>
  <c r="K714" i="3"/>
  <c r="K825" i="3"/>
  <c r="K946" i="3"/>
  <c r="K735" i="3"/>
  <c r="J7" i="1"/>
  <c r="J8" i="1"/>
  <c r="J10" i="1"/>
  <c r="J11" i="1"/>
  <c r="J12" i="1"/>
  <c r="J13" i="1"/>
  <c r="J14" i="1"/>
  <c r="J15" i="1"/>
  <c r="G700" i="3" l="1"/>
  <c r="H700" i="3"/>
  <c r="I700" i="3"/>
  <c r="J700" i="3"/>
  <c r="K700" i="3"/>
  <c r="F700" i="3"/>
  <c r="F331" i="3" l="1"/>
  <c r="H319" i="3" l="1"/>
  <c r="I319" i="3"/>
  <c r="J319" i="3"/>
  <c r="K319" i="3"/>
  <c r="F319" i="3"/>
  <c r="G677" i="3" l="1"/>
  <c r="H677" i="3"/>
  <c r="I677" i="3"/>
  <c r="J677" i="3"/>
  <c r="K677" i="3"/>
  <c r="F677" i="3"/>
  <c r="G552" i="3" l="1"/>
  <c r="H552" i="3"/>
  <c r="I552" i="3"/>
  <c r="J552" i="3"/>
  <c r="F552" i="3"/>
  <c r="K552" i="3" l="1"/>
  <c r="G331" i="3" l="1"/>
  <c r="H331" i="3"/>
  <c r="I331" i="3"/>
  <c r="J331" i="3"/>
  <c r="G323" i="3"/>
  <c r="H323" i="3"/>
  <c r="I323" i="3"/>
  <c r="J323" i="3"/>
  <c r="K323" i="3"/>
  <c r="F323" i="3"/>
  <c r="G191" i="3"/>
  <c r="H191" i="3"/>
  <c r="I191" i="3"/>
  <c r="J191" i="3"/>
  <c r="F191" i="3"/>
  <c r="G185" i="3"/>
  <c r="H185" i="3"/>
  <c r="I185" i="3"/>
  <c r="J185" i="3"/>
  <c r="F185" i="3"/>
  <c r="G19" i="3"/>
  <c r="H19" i="3"/>
  <c r="I19" i="3"/>
  <c r="J19" i="3"/>
  <c r="F19" i="3"/>
  <c r="G58" i="3"/>
  <c r="H58" i="3"/>
  <c r="I58" i="3"/>
  <c r="J58" i="3"/>
  <c r="F58" i="3"/>
  <c r="G48" i="3"/>
  <c r="H48" i="3"/>
  <c r="I48" i="3"/>
  <c r="J48" i="3"/>
  <c r="F48" i="3"/>
  <c r="F1794" i="3" l="1"/>
  <c r="H1794" i="3"/>
  <c r="G1794" i="3"/>
  <c r="J1794" i="3"/>
  <c r="I1794" i="3"/>
  <c r="K191" i="3"/>
  <c r="K185" i="3"/>
  <c r="K58" i="3"/>
  <c r="K48" i="3"/>
  <c r="K19" i="3"/>
  <c r="K326" i="3" l="1"/>
  <c r="K325" i="3"/>
  <c r="K331" i="3" l="1"/>
  <c r="K1794" i="3" s="1"/>
  <c r="K499" i="2"/>
  <c r="K498" i="2"/>
  <c r="K497" i="2"/>
  <c r="K496" i="2"/>
  <c r="J808" i="1" l="1"/>
  <c r="J807" i="1"/>
  <c r="J806" i="1"/>
  <c r="J805" i="1"/>
  <c r="J804" i="1"/>
  <c r="I794" i="1" l="1"/>
  <c r="H794" i="1"/>
  <c r="G794" i="1"/>
  <c r="F794" i="1"/>
  <c r="E794" i="1"/>
  <c r="J793" i="1"/>
  <c r="J792" i="1"/>
  <c r="J786" i="1" l="1"/>
  <c r="J785" i="1"/>
  <c r="J784" i="1"/>
  <c r="J783" i="1"/>
  <c r="J782" i="1"/>
  <c r="J781" i="1"/>
  <c r="J780" i="1"/>
  <c r="J779" i="1"/>
  <c r="J778" i="1"/>
  <c r="J777" i="1"/>
  <c r="J776" i="1"/>
  <c r="J775" i="1"/>
  <c r="J774" i="1"/>
  <c r="J773" i="1"/>
  <c r="J772" i="1"/>
  <c r="J771" i="1"/>
  <c r="J770" i="1"/>
  <c r="J769" i="1"/>
  <c r="J768" i="1"/>
  <c r="J767" i="1"/>
  <c r="J766" i="1"/>
  <c r="J765" i="1"/>
  <c r="J764" i="1"/>
  <c r="J763" i="1"/>
  <c r="J762" i="1"/>
  <c r="J761" i="1"/>
  <c r="J760" i="1"/>
  <c r="J759" i="1"/>
  <c r="J758" i="1"/>
  <c r="J757" i="1"/>
  <c r="J756" i="1"/>
  <c r="J755" i="1"/>
  <c r="J754" i="1"/>
  <c r="J753" i="1"/>
  <c r="J752" i="1"/>
  <c r="J751" i="1"/>
  <c r="J750" i="1"/>
  <c r="J749" i="1"/>
  <c r="J748" i="1"/>
  <c r="J747" i="1"/>
  <c r="J746" i="1"/>
  <c r="J745" i="1"/>
  <c r="J744" i="1"/>
  <c r="J743" i="1"/>
  <c r="J742" i="1"/>
  <c r="J741" i="1"/>
  <c r="J740" i="1"/>
  <c r="J739" i="1"/>
  <c r="J738" i="1"/>
  <c r="J737" i="1"/>
  <c r="J736" i="1"/>
  <c r="J735" i="1"/>
  <c r="J734" i="1"/>
  <c r="J733" i="1"/>
  <c r="J732" i="1"/>
  <c r="J731" i="1"/>
  <c r="J730" i="1"/>
  <c r="J729" i="1"/>
  <c r="J728" i="1"/>
  <c r="J727" i="1"/>
  <c r="J726" i="1"/>
  <c r="J725" i="1"/>
  <c r="J724" i="1"/>
  <c r="J723" i="1"/>
  <c r="J722" i="1"/>
  <c r="J721" i="1"/>
  <c r="J720" i="1"/>
  <c r="J719" i="1"/>
  <c r="J718" i="1"/>
  <c r="J717" i="1"/>
  <c r="J716" i="1"/>
  <c r="J715" i="1"/>
  <c r="J714" i="1"/>
  <c r="J713" i="1"/>
  <c r="J712" i="1"/>
  <c r="J711" i="1"/>
  <c r="J710" i="1"/>
  <c r="J709" i="1"/>
  <c r="J708" i="1"/>
  <c r="J707" i="1"/>
  <c r="J706" i="1"/>
  <c r="J705" i="1"/>
  <c r="J704" i="1"/>
  <c r="J703" i="1"/>
  <c r="J702" i="1"/>
  <c r="J701" i="1"/>
  <c r="J700" i="1"/>
  <c r="J699" i="1"/>
  <c r="J698" i="1"/>
  <c r="J697" i="1"/>
  <c r="J696" i="1"/>
  <c r="J695" i="1"/>
  <c r="J694" i="1"/>
  <c r="J693" i="1"/>
  <c r="J692" i="1"/>
  <c r="J691" i="1"/>
  <c r="J690" i="1"/>
  <c r="J689" i="1"/>
  <c r="J688" i="1"/>
  <c r="J687" i="1"/>
  <c r="J686" i="1"/>
  <c r="J685" i="1"/>
  <c r="J684" i="1"/>
  <c r="J683" i="1"/>
  <c r="J682" i="1"/>
  <c r="J681" i="1"/>
  <c r="J680" i="1"/>
  <c r="J679" i="1"/>
  <c r="J678" i="1"/>
  <c r="J677" i="1"/>
  <c r="J676" i="1"/>
  <c r="J675" i="1"/>
  <c r="J674" i="1"/>
  <c r="J673" i="1"/>
  <c r="J672" i="1"/>
  <c r="J671" i="1"/>
  <c r="J670" i="1"/>
  <c r="J669" i="1"/>
  <c r="J668" i="1"/>
  <c r="J667" i="1"/>
  <c r="J666" i="1"/>
  <c r="J665" i="1"/>
  <c r="J664" i="1"/>
  <c r="J663" i="1"/>
  <c r="J662" i="1"/>
  <c r="J661" i="1"/>
  <c r="J660" i="1"/>
  <c r="J659" i="1"/>
  <c r="J658" i="1"/>
  <c r="J657" i="1"/>
  <c r="J656" i="1"/>
  <c r="J655" i="1"/>
  <c r="J654" i="1"/>
  <c r="J653" i="1"/>
  <c r="J652" i="1"/>
  <c r="J651" i="1"/>
  <c r="J650" i="1"/>
  <c r="J649" i="1"/>
  <c r="J648" i="1"/>
  <c r="J647" i="1"/>
  <c r="J646" i="1"/>
  <c r="J645" i="1"/>
  <c r="J644" i="1"/>
  <c r="J643" i="1"/>
  <c r="J642" i="1"/>
  <c r="J641" i="1"/>
  <c r="J640" i="1"/>
  <c r="J639" i="1"/>
  <c r="J638" i="1"/>
  <c r="J637" i="1"/>
  <c r="J636" i="1"/>
  <c r="J635" i="1"/>
  <c r="J634" i="1"/>
  <c r="J633" i="1"/>
  <c r="J632" i="1"/>
  <c r="J631" i="1"/>
  <c r="J630" i="1"/>
  <c r="J629" i="1"/>
  <c r="J628" i="1"/>
  <c r="J627" i="1"/>
  <c r="J626" i="1"/>
  <c r="J625" i="1"/>
  <c r="J624" i="1"/>
  <c r="J623" i="1"/>
  <c r="J622" i="1"/>
  <c r="J621" i="1"/>
  <c r="J620" i="1"/>
  <c r="J619" i="1"/>
  <c r="J618" i="1"/>
  <c r="J617" i="1"/>
  <c r="J616" i="1"/>
  <c r="J615" i="1"/>
  <c r="J614" i="1"/>
  <c r="J613" i="1"/>
  <c r="J612" i="1"/>
  <c r="J611" i="1"/>
  <c r="J610" i="1"/>
  <c r="J609" i="1"/>
  <c r="J608" i="1"/>
  <c r="J607" i="1"/>
  <c r="J606" i="1"/>
  <c r="J605" i="1"/>
  <c r="J604" i="1"/>
  <c r="J603" i="1"/>
  <c r="J602" i="1"/>
  <c r="J601" i="1"/>
  <c r="J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I343" i="1"/>
  <c r="H343" i="1"/>
  <c r="G343" i="1"/>
  <c r="F343" i="1"/>
  <c r="E343" i="1"/>
  <c r="J342" i="1"/>
  <c r="J341" i="1"/>
  <c r="J340" i="1"/>
  <c r="J339" i="1"/>
  <c r="J343" i="1" l="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F278" i="1"/>
  <c r="J278" i="1" s="1"/>
  <c r="J277" i="1"/>
  <c r="J276" i="1"/>
  <c r="J275" i="1"/>
  <c r="H274" i="1"/>
  <c r="J274" i="1" s="1"/>
  <c r="J273" i="1"/>
  <c r="J272" i="1"/>
  <c r="J271" i="1"/>
  <c r="H270" i="1"/>
  <c r="J270" i="1" s="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H164" i="1"/>
  <c r="J164" i="1" s="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E99" i="1"/>
  <c r="J99" i="1" s="1"/>
  <c r="J98" i="1"/>
  <c r="J97" i="1"/>
  <c r="J96" i="1"/>
  <c r="J95" i="1"/>
  <c r="J94" i="1"/>
  <c r="J93" i="1"/>
  <c r="J92" i="1"/>
  <c r="J91" i="1"/>
  <c r="J90" i="1"/>
  <c r="J81" i="1" l="1"/>
  <c r="J80" i="1"/>
  <c r="J79" i="1"/>
  <c r="J78" i="1"/>
  <c r="J77" i="1"/>
  <c r="J76" i="1"/>
  <c r="J21" i="1" l="1"/>
  <c r="J6" i="1"/>
</calcChain>
</file>

<file path=xl/comments1.xml><?xml version="1.0" encoding="utf-8"?>
<comments xmlns="http://schemas.openxmlformats.org/spreadsheetml/2006/main">
  <authors>
    <author>Author</author>
  </authors>
  <commentList>
    <comment ref="B759" authorId="0" shapeId="0">
      <text>
        <r>
          <rPr>
            <b/>
            <sz val="9"/>
            <color indexed="81"/>
            <rFont val="Tahoma"/>
            <family val="2"/>
          </rPr>
          <t>Author:</t>
        </r>
        <r>
          <rPr>
            <sz val="9"/>
            <color indexed="81"/>
            <rFont val="Tahoma"/>
            <family val="2"/>
          </rPr>
          <t xml:space="preserve">
làm t4
</t>
        </r>
      </text>
    </comment>
  </commentList>
</comments>
</file>

<file path=xl/sharedStrings.xml><?xml version="1.0" encoding="utf-8"?>
<sst xmlns="http://schemas.openxmlformats.org/spreadsheetml/2006/main" count="12755" uniqueCount="4976">
  <si>
    <t>STT</t>
  </si>
  <si>
    <t>Họ và tên người tham gia</t>
  </si>
  <si>
    <t>Số chứng minh thư</t>
  </si>
  <si>
    <t>Mã số (ID)</t>
  </si>
  <si>
    <t>Số tiền đã nộp (đ)
(1)</t>
  </si>
  <si>
    <t>Hoa hồng đã nhận
(đ)
(2)</t>
  </si>
  <si>
    <t>Tiền khuyến mãi (Mã số dự thưởng, mã rơi) đã nhận (đ)
(3)</t>
  </si>
  <si>
    <t>Hàng hóa đã nhận quy ra tiền
(đ)
(4)</t>
  </si>
  <si>
    <t>Tài sản đã nhận (từ những chương trình khuyến mãi bốc thăm trúng thưởng)
(đ)
(5)</t>
  </si>
  <si>
    <t>Thiệt hại (đ)
(6)=(1)-(2+3+4+5)</t>
  </si>
  <si>
    <t>Đề nghị bồi thường</t>
  </si>
  <si>
    <t>Ghi chú</t>
  </si>
  <si>
    <t>Có</t>
  </si>
  <si>
    <t>Không</t>
  </si>
  <si>
    <t>Ngọ Thị Ninh</t>
  </si>
  <si>
    <t>x</t>
  </si>
  <si>
    <t>Lê Đức Tứ</t>
  </si>
  <si>
    <t>121469180</t>
  </si>
  <si>
    <t>Lý Thị Diện</t>
  </si>
  <si>
    <t>120746438</t>
  </si>
  <si>
    <t>Nguyễn Thùy Dương</t>
  </si>
  <si>
    <t>121004100</t>
  </si>
  <si>
    <t>Nguyễn Thị Huyền Thanh</t>
  </si>
  <si>
    <t>121266448</t>
  </si>
  <si>
    <t>La Văn Nguyên</t>
  </si>
  <si>
    <t>Bùi Thị Kim Cúc</t>
  </si>
  <si>
    <t>121600681</t>
  </si>
  <si>
    <t>Nguyễn Văn Thủy</t>
  </si>
  <si>
    <t>121592687</t>
  </si>
  <si>
    <t>Nguyễn Kiên Hùng</t>
  </si>
  <si>
    <t>Nguyễn Thị Huệ</t>
  </si>
  <si>
    <t>091507694</t>
  </si>
  <si>
    <t>Nguyễn Văn Tùng</t>
  </si>
  <si>
    <t>121752613</t>
  </si>
  <si>
    <t>041115498680</t>
  </si>
  <si>
    <t>Dương Minh Hường</t>
  </si>
  <si>
    <t>120961356</t>
  </si>
  <si>
    <t>Đặng Thị Chung</t>
  </si>
  <si>
    <t>Chu Thị Thu</t>
  </si>
  <si>
    <t>Đỗ Văn Cường</t>
  </si>
  <si>
    <t>121782462</t>
  </si>
  <si>
    <t>Hoàng Văn Khương</t>
  </si>
  <si>
    <t>121164387</t>
  </si>
  <si>
    <t xml:space="preserve">Ngô Gia Nguyên </t>
  </si>
  <si>
    <t>121469190</t>
  </si>
  <si>
    <t>Nông Thị Thảo</t>
  </si>
  <si>
    <t>121335503</t>
  </si>
  <si>
    <t>Ngô Văn Hiển</t>
  </si>
  <si>
    <t>121627877</t>
  </si>
  <si>
    <t>Phùng Văn Báo</t>
  </si>
  <si>
    <t>121377684</t>
  </si>
  <si>
    <t>Số tiền đã nộp (đ)</t>
  </si>
  <si>
    <t>Thiệt hại (đ)</t>
  </si>
  <si>
    <t>Hoàng Thị Bích</t>
  </si>
  <si>
    <t>560.500.000</t>
  </si>
  <si>
    <t>150.000.000</t>
  </si>
  <si>
    <t>74.900.000</t>
  </si>
  <si>
    <t>335.600.000</t>
  </si>
  <si>
    <t>Số TT</t>
  </si>
  <si>
    <t>Họ và tên người tham gia</t>
  </si>
  <si>
    <t>Số chứng minh thư</t>
  </si>
  <si>
    <t>Mã số (ID)</t>
  </si>
  <si>
    <t>Hoa hồng đã nhận (2)</t>
  </si>
  <si>
    <t>Tiền khuyến mại (mã số dự thưởng, mã rơi) đã nhận (3)</t>
  </si>
  <si>
    <t>Hàng hóa đã nhận qui ra tiền (4)</t>
  </si>
  <si>
    <t>Tài sản đã nhận (từ những chương trình khuyến mại, bốc thăm trúng thưởng) (5)</t>
  </si>
  <si>
    <t>Thiệt hại (6)=1-(2+3+4+5)</t>
  </si>
  <si>
    <t>Đề nghị bồi thường</t>
  </si>
  <si>
    <t>Số tiền đã nộp (1)</t>
  </si>
  <si>
    <t>(Hưởng lợi)</t>
  </si>
  <si>
    <t>Có</t>
  </si>
  <si>
    <t>Đào Thị Dần</t>
  </si>
  <si>
    <t>123.000.000</t>
  </si>
  <si>
    <t>185.419.000</t>
  </si>
  <si>
    <t>X</t>
  </si>
  <si>
    <t>Hoàng Văn Huân</t>
  </si>
  <si>
    <t>31.000.000</t>
  </si>
  <si>
    <t>24.526.250</t>
  </si>
  <si>
    <t>Vũ Thị Bích Nhuần</t>
  </si>
  <si>
    <t>2.351.000.000</t>
  </si>
  <si>
    <t>510.777.983</t>
  </si>
  <si>
    <t>1.839.600.000</t>
  </si>
  <si>
    <t>Hoàng Đào Thùy   Trang</t>
  </si>
  <si>
    <t>155.000.000</t>
  </si>
  <si>
    <t>16.384.164</t>
  </si>
  <si>
    <t>18.400.000</t>
  </si>
  <si>
    <t>120.215.836</t>
  </si>
  <si>
    <t>Hoàng Thượng Chí</t>
  </si>
  <si>
    <t>10.255.682</t>
  </si>
  <si>
    <t>144.744.318</t>
  </si>
  <si>
    <t>Phạm Văn Yên</t>
  </si>
  <si>
    <t>286.100.000</t>
  </si>
  <si>
    <t>72.813.701</t>
  </si>
  <si>
    <t>99.200.000</t>
  </si>
  <si>
    <t>96.986.299</t>
  </si>
  <si>
    <t>Võ Thị Bé Em</t>
  </si>
  <si>
    <t>230.500.000</t>
  </si>
  <si>
    <t>7.000.000</t>
  </si>
  <si>
    <t>46.000.000</t>
  </si>
  <si>
    <t>177.000.000</t>
  </si>
  <si>
    <t>Đỗ Thị Hà</t>
  </si>
  <si>
    <t>341.000.000</t>
  </si>
  <si>
    <t>31.225.534</t>
  </si>
  <si>
    <t>93.000.000</t>
  </si>
  <si>
    <t>216.774.466</t>
  </si>
  <si>
    <t>Lê Thị Diễm Hương</t>
  </si>
  <si>
    <t>6.300.000</t>
  </si>
  <si>
    <t>6.502.500</t>
  </si>
  <si>
    <t>Phạm Thị Quy</t>
  </si>
  <si>
    <t>92.000.000</t>
  </si>
  <si>
    <t>1.375.000</t>
  </si>
  <si>
    <t>44.625.000</t>
  </si>
  <si>
    <t>Vũ Ngọc Thành</t>
  </si>
  <si>
    <t>186.000.000</t>
  </si>
  <si>
    <t>58.037.894</t>
  </si>
  <si>
    <t>77.500.000</t>
  </si>
  <si>
    <t>50.462.106</t>
  </si>
  <si>
    <t>Ngô Thị Tuyến</t>
  </si>
  <si>
    <t>39.000.000</t>
  </si>
  <si>
    <t>Hoàng Thị Bích Thủy</t>
  </si>
  <si>
    <t>62.000.000</t>
  </si>
  <si>
    <t>7.367.500</t>
  </si>
  <si>
    <t>37.200.000</t>
  </si>
  <si>
    <t>17.432.500</t>
  </si>
  <si>
    <t>Cao Danh Hiệu</t>
  </si>
  <si>
    <t>138.000.000</t>
  </si>
  <si>
    <t>5.657.000</t>
  </si>
  <si>
    <t>82.800.000</t>
  </si>
  <si>
    <t>49.542.500</t>
  </si>
  <si>
    <t>Vũ Văn Mùi</t>
  </si>
  <si>
    <t>Nguyễn Thị Mai Lan</t>
  </si>
  <si>
    <t>9.200.000</t>
  </si>
  <si>
    <t>Nguyễn Thị Lan</t>
  </si>
  <si>
    <t>27.600.000</t>
  </si>
  <si>
    <t>Nhữ Xuân Trường</t>
  </si>
  <si>
    <t>583.000.000</t>
  </si>
  <si>
    <t>44.693.671</t>
  </si>
  <si>
    <t>76.800.000</t>
  </si>
  <si>
    <t>461.506.329</t>
  </si>
  <si>
    <t>Trần Thị Quyên</t>
  </si>
  <si>
    <t>82.020.000</t>
  </si>
  <si>
    <t>Lê Hồng Hải</t>
  </si>
  <si>
    <t>2.413.750</t>
  </si>
  <si>
    <t>Trần Thị Khuyên</t>
  </si>
  <si>
    <t>6.718.750</t>
  </si>
  <si>
    <t>7.618.750</t>
  </si>
  <si>
    <t>Mai Thị Lý</t>
  </si>
  <si>
    <t>18.600.000</t>
  </si>
  <si>
    <t>12.262.500</t>
  </si>
  <si>
    <t>Đặng Thị Dung</t>
  </si>
  <si>
    <t>3.775.000</t>
  </si>
  <si>
    <t>23.825.000</t>
  </si>
  <si>
    <t>Phạm Thị Thêu</t>
  </si>
  <si>
    <t>36.800.000</t>
  </si>
  <si>
    <t>Hoàng Thị Vân</t>
  </si>
  <si>
    <t>Nguyễn Thị Thảo</t>
  </si>
  <si>
    <t>Nguyễn Thị Thu Oanh</t>
  </si>
  <si>
    <t>Lê Thị Thu Thảo</t>
  </si>
  <si>
    <t>Ngô Thị Nguyệt</t>
  </si>
  <si>
    <t>6.200.000</t>
  </si>
  <si>
    <t>24.800.000</t>
  </si>
  <si>
    <t>Lê Văn Quân</t>
  </si>
  <si>
    <t>Nguyễn Thị Mỹ</t>
  </si>
  <si>
    <t>Nguyễn T Bình Nguyên</t>
  </si>
  <si>
    <t>Tổng cộng</t>
  </si>
  <si>
    <t>5.326.000.000</t>
  </si>
  <si>
    <t>1.087.800.879</t>
  </si>
  <si>
    <t>7.200.000</t>
  </si>
  <si>
    <t>2.835.500.000</t>
  </si>
  <si>
    <t>1.703.999.371</t>
  </si>
  <si>
    <t>Stt</t>
  </si>
  <si>
    <t>Số tiền đã nộp (đ) (1)</t>
  </si>
  <si>
    <t>Hoa đồng đã nhận (đ) (2)</t>
  </si>
  <si>
    <t>Tiền khuyến mại Mã số dự thưởng, mã rơi) đã nhận (đ) (3)</t>
  </si>
  <si>
    <t>Hàng hóa đã nhận quy ra tiền (đ) (4)</t>
  </si>
  <si>
    <t>Tài sản đã nhận (từ những chương trình khuyến mại bốc thăm trúng thưởng) (đ) (5)</t>
  </si>
  <si>
    <t>Thiệt hại (đ) (6)= 1- (2+3+4+5)</t>
  </si>
  <si>
    <t>Nguyễn Anh Tuấn</t>
  </si>
  <si>
    <t>Nguyễn Công Đông</t>
  </si>
  <si>
    <t>Trần Thị Hạt</t>
  </si>
  <si>
    <t>Nguyễn Công Kích</t>
  </si>
  <si>
    <t>Bùi Văn Bạo</t>
  </si>
  <si>
    <t>Ha Nam</t>
  </si>
  <si>
    <t>31,000,000đ</t>
  </si>
  <si>
    <t>Lê Thị Tiến</t>
  </si>
  <si>
    <t>Bùi Khắc Luyện</t>
  </si>
  <si>
    <t>24,800,000đ</t>
  </si>
  <si>
    <t>Bùi Khắc Quý</t>
  </si>
  <si>
    <t>Số CMND</t>
  </si>
  <si>
    <t>Hoa hồng đã nhận (đ)</t>
  </si>
  <si>
    <t>Tiền khuyến mãi (Mã số dự thưởng, mã rơi, đã nhận)</t>
  </si>
  <si>
    <t>Hàng hóa quy ra tiền (đ)</t>
  </si>
  <si>
    <t>Tài sản đã nhận (từ những chương trình khuyến mại bốc thăm trúng thưởng) (đ)</t>
  </si>
  <si>
    <t xml:space="preserve">Có </t>
  </si>
  <si>
    <t>Đặng Thị Xuân</t>
  </si>
  <si>
    <t>090815080590</t>
  </si>
  <si>
    <t>nhận vượt tiền</t>
  </si>
  <si>
    <t>Phan Thị Kim Cúc</t>
  </si>
  <si>
    <t>180515084229</t>
  </si>
  <si>
    <t>Nguyễn Thanh Tình</t>
  </si>
  <si>
    <t>191015431481</t>
  </si>
  <si>
    <t>Ngô Thành Lượng</t>
  </si>
  <si>
    <t>080616082087</t>
  </si>
  <si>
    <t>Nguyễn Văn Hậu</t>
  </si>
  <si>
    <t>Đỗ Duy Vũ</t>
  </si>
  <si>
    <t xml:space="preserve">Đỗ thị Chiền </t>
  </si>
  <si>
    <t>090515087313</t>
  </si>
  <si>
    <t>Trần Văn Minh</t>
  </si>
  <si>
    <t>Ngô Thị Kim Oanh</t>
  </si>
  <si>
    <t>290616087982</t>
  </si>
  <si>
    <t>Trương Văn Đại</t>
  </si>
  <si>
    <t>071015087194</t>
  </si>
  <si>
    <t>Trương Văn Ba</t>
  </si>
  <si>
    <t>300616081498</t>
  </si>
  <si>
    <t>Bùi Văn Hùng</t>
  </si>
  <si>
    <t>140715081889</t>
  </si>
  <si>
    <t>Nguyễn Thị Nụ</t>
  </si>
  <si>
    <t>160915433283</t>
  </si>
  <si>
    <t>Trần Văn Tiến</t>
  </si>
  <si>
    <t>180815083386</t>
  </si>
  <si>
    <t>Đỗ Thị Thu</t>
  </si>
  <si>
    <t>220815084693</t>
  </si>
  <si>
    <t>Đặng Đức Thực</t>
  </si>
  <si>
    <t>200815085477</t>
  </si>
  <si>
    <t>Vũ Việt Anh</t>
  </si>
  <si>
    <t>140715081404</t>
  </si>
  <si>
    <t>Nguyễn Văn Thắng</t>
  </si>
  <si>
    <t>060915086119</t>
  </si>
  <si>
    <t>Nguyễn Thanh Thỏa</t>
  </si>
  <si>
    <t>130715080086</t>
  </si>
  <si>
    <t>Vũ Đức Toàn</t>
  </si>
  <si>
    <t>Phí Thị Thu Huyền</t>
  </si>
  <si>
    <t>310315083684</t>
  </si>
  <si>
    <t>Nguyễn Ngọc Huân</t>
  </si>
  <si>
    <t>Nguyễn Tiến Khản</t>
  </si>
  <si>
    <t>041015436328</t>
  </si>
  <si>
    <t>Đỗ Thị Doanh</t>
  </si>
  <si>
    <t>281015439736</t>
  </si>
  <si>
    <t>Lê Diên Bảy</t>
  </si>
  <si>
    <t>251114001179</t>
  </si>
  <si>
    <t>Lê Văn Chiến</t>
  </si>
  <si>
    <t>200116436112</t>
  </si>
  <si>
    <t>TrầnThị Thanh Hải</t>
  </si>
  <si>
    <t>130415085079</t>
  </si>
  <si>
    <t>Lê Thị Tài</t>
  </si>
  <si>
    <t>040716083951</t>
  </si>
  <si>
    <t>Đỗ Văn Đạt</t>
  </si>
  <si>
    <t>200116439150</t>
  </si>
  <si>
    <t>Nguyễn Đình Bảo</t>
  </si>
  <si>
    <t>120815089476</t>
  </si>
  <si>
    <t>Hà Thị Thúy Hòa</t>
  </si>
  <si>
    <t>220915089738</t>
  </si>
  <si>
    <t>Nguyễn Xuân Trường</t>
  </si>
  <si>
    <t>230915083965</t>
  </si>
  <si>
    <t>Trần Thị Hội</t>
  </si>
  <si>
    <t>Ngô Thị Nghi</t>
  </si>
  <si>
    <t>080715081678</t>
  </si>
  <si>
    <t>Cao Thị Tình</t>
  </si>
  <si>
    <t>101015437501</t>
  </si>
  <si>
    <t>Lê Văn Bình</t>
  </si>
  <si>
    <t>241215438742</t>
  </si>
  <si>
    <t>Đỗ Thị Lợi</t>
  </si>
  <si>
    <t>Lê Thị Ngọc</t>
  </si>
  <si>
    <t>Nguyễn Thị Dung</t>
  </si>
  <si>
    <t>Nguyễn Phi Cường</t>
  </si>
  <si>
    <t>261115660056</t>
  </si>
  <si>
    <t xml:space="preserve">Nguyễn Thị Thao </t>
  </si>
  <si>
    <t>050615080672</t>
  </si>
  <si>
    <t>Nguyễn Kim Tuân</t>
  </si>
  <si>
    <t>041015088506</t>
  </si>
  <si>
    <t>Nguyễn Thị Thu Hương</t>
  </si>
  <si>
    <t>251114082676</t>
  </si>
  <si>
    <t>Nguyễn Văn Quế</t>
  </si>
  <si>
    <t>Nguyễn Minh Quy</t>
  </si>
  <si>
    <t>110915085813</t>
  </si>
  <si>
    <t>Nguyễn Đình Thắng</t>
  </si>
  <si>
    <t>Trần Thị Kim Ánh</t>
  </si>
  <si>
    <t xml:space="preserve">Nguyễn Thị Quýnh </t>
  </si>
  <si>
    <t>251114084429</t>
  </si>
  <si>
    <t>110815437504</t>
  </si>
  <si>
    <t>Nguyễn Văn Đăng</t>
  </si>
  <si>
    <t>Nguyễn Thị Thuận</t>
  </si>
  <si>
    <t>Dương Thị Pháp</t>
  </si>
  <si>
    <t>300915087638</t>
  </si>
  <si>
    <t>Đỗ Trọng Dũng</t>
  </si>
  <si>
    <t>300915080915</t>
  </si>
  <si>
    <t>Nguyễn Thế Bảo</t>
  </si>
  <si>
    <t>300616081473</t>
  </si>
  <si>
    <t>Phan Thu Hà</t>
  </si>
  <si>
    <t>Nguyễn Văn Thoa</t>
  </si>
  <si>
    <t>Trần Thị Hồng Hoa</t>
  </si>
  <si>
    <t>Lê Thị Chung</t>
  </si>
  <si>
    <t>140715080551</t>
  </si>
  <si>
    <t>Nghiêm Xuân Viết</t>
  </si>
  <si>
    <t>Nghiêm Thị Hiền</t>
  </si>
  <si>
    <t>070715088771</t>
  </si>
  <si>
    <t xml:space="preserve">Đỗ Văn Tiến </t>
  </si>
  <si>
    <t>Nguyễn Thị Hoan</t>
  </si>
  <si>
    <t>Nguyễn Thị Hồng</t>
  </si>
  <si>
    <t>135147600</t>
  </si>
  <si>
    <t>Trần Thị Ngân</t>
  </si>
  <si>
    <t>Nguyễn Đăng Tiến</t>
  </si>
  <si>
    <t>080715083461</t>
  </si>
  <si>
    <t>Nguyễn Duy Xuân</t>
  </si>
  <si>
    <t>251114083060</t>
  </si>
  <si>
    <t xml:space="preserve">Tạ Văn Minh  </t>
  </si>
  <si>
    <t>280215088391</t>
  </si>
  <si>
    <t xml:space="preserve">Nguyễn Thị Hạnh </t>
  </si>
  <si>
    <t>300616085655</t>
  </si>
  <si>
    <t>Nguyễn Đức Nạnh</t>
  </si>
  <si>
    <t>071015439094</t>
  </si>
  <si>
    <t>Nguyễn Văn Trọng</t>
  </si>
  <si>
    <t>050715081306</t>
  </si>
  <si>
    <t>Trần Văn Ất</t>
  </si>
  <si>
    <t>040715086344</t>
  </si>
  <si>
    <t>Lê Duy Khánh</t>
  </si>
  <si>
    <t>010915436224</t>
  </si>
  <si>
    <t>Nguyễn Khắc Thành</t>
  </si>
  <si>
    <t>071015431494</t>
  </si>
  <si>
    <t xml:space="preserve">Trần Thị Kim Khánh </t>
  </si>
  <si>
    <t>Nguyễn Thanh Xuân</t>
  </si>
  <si>
    <t>110315080048</t>
  </si>
  <si>
    <t>Nguyễn Văn Minh</t>
  </si>
  <si>
    <t>270116433396</t>
  </si>
  <si>
    <t xml:space="preserve">Vũ Quang Sơn </t>
  </si>
  <si>
    <t>Hoàng Thăng Long</t>
  </si>
  <si>
    <t>026066000244</t>
  </si>
  <si>
    <t>Phùng Văn Hiệp</t>
  </si>
  <si>
    <t>Nguyễn Văn Hòa</t>
  </si>
  <si>
    <t>Nguyễn Thị Hồng Long</t>
  </si>
  <si>
    <t>Lê Huy Du</t>
  </si>
  <si>
    <t>Ngô Văn Việt</t>
  </si>
  <si>
    <t>Nguyễn Bá Thắng</t>
  </si>
  <si>
    <t>Lê Thị Thuỳ</t>
  </si>
  <si>
    <t>Lê Văn Yên</t>
  </si>
  <si>
    <t xml:space="preserve">Nguyễn Thị Nguyên   </t>
  </si>
  <si>
    <t>Nguyễn Thị Mai Lương</t>
  </si>
  <si>
    <t>Phùng Thị  Nga</t>
  </si>
  <si>
    <t>Phùng Minh  Tuấn</t>
  </si>
  <si>
    <t>Vũ Thị  Chiến</t>
  </si>
  <si>
    <t>Đỗ Thị Ngọc  Lan</t>
  </si>
  <si>
    <t>Chu văn  an</t>
  </si>
  <si>
    <t>Trần Đức Tân</t>
  </si>
  <si>
    <t>Trần Duy Phương</t>
  </si>
  <si>
    <t>Nguyễn Văn  Dân</t>
  </si>
  <si>
    <t>Lê Diên Đoàn</t>
  </si>
  <si>
    <t>Thiều Văn Tuấn</t>
  </si>
  <si>
    <t>Hoàng Văn  Chính</t>
  </si>
  <si>
    <t>Lê Thị  Huệ</t>
  </si>
  <si>
    <t>Nguyễn thị  hạnh</t>
  </si>
  <si>
    <t>Hoàng Thị Thảo</t>
  </si>
  <si>
    <t>Vũ Thị Minh</t>
  </si>
  <si>
    <t>Trần Thị Kim Thanh</t>
  </si>
  <si>
    <t>Nguyễn Thị Thúy Hằng</t>
  </si>
  <si>
    <t>Trần Xuân Trung</t>
  </si>
  <si>
    <t>Nguyễn Thị Nam</t>
  </si>
  <si>
    <t>Nguyễn thị Mừng</t>
  </si>
  <si>
    <t>Nguyễn Thanh Tỉnh</t>
  </si>
  <si>
    <t>Nguyễn Thị Tám</t>
  </si>
  <si>
    <t>Nguyễn Thị  Hưng</t>
  </si>
  <si>
    <t>Cao Thị Thủy</t>
  </si>
  <si>
    <t>135154124</t>
  </si>
  <si>
    <t>Vũ Văn Đặc</t>
  </si>
  <si>
    <t>Bùi Văn Sinh</t>
  </si>
  <si>
    <t>Hà Chí Thanh</t>
  </si>
  <si>
    <t>Vũ Thị Lan</t>
  </si>
  <si>
    <t>Trần Đức Chiến</t>
  </si>
  <si>
    <t xml:space="preserve">Bùi Thị Ngân Hoàn </t>
  </si>
  <si>
    <t>Trần Quốc Mạnh</t>
  </si>
  <si>
    <t>Hà Khắc Nghĩa</t>
  </si>
  <si>
    <t>Đỗ Thị Kim Ánh</t>
  </si>
  <si>
    <t>Đặng Văn Lăng</t>
  </si>
  <si>
    <t>Khương Văn Tạc</t>
  </si>
  <si>
    <t>026070000303</t>
  </si>
  <si>
    <t>Đỗ Cao Tiến</t>
  </si>
  <si>
    <t>135034681</t>
  </si>
  <si>
    <t xml:space="preserve">Bùi Thị Kim Quế </t>
  </si>
  <si>
    <t>Phạm Thị Mai</t>
  </si>
  <si>
    <t>Đỗ Thị Khánh  Hoà</t>
  </si>
  <si>
    <t>Hà Thế Hạp</t>
  </si>
  <si>
    <t>Trần Trung Dũng</t>
  </si>
  <si>
    <t>Đinh Thị Thùy Giang</t>
  </si>
  <si>
    <t>Nguyễn Thị Thanh Định</t>
  </si>
  <si>
    <t>Lê Thị Ngọc  Bích</t>
  </si>
  <si>
    <t>Trần Thị Đề</t>
  </si>
  <si>
    <t>Đỗ Quy Luật</t>
  </si>
  <si>
    <t>Vũ Thị Thúy Hường</t>
  </si>
  <si>
    <t xml:space="preserve">Triệu Thị Dung </t>
  </si>
  <si>
    <t>135259709</t>
  </si>
  <si>
    <t>Tạ Thị Hạnh</t>
  </si>
  <si>
    <t>Nguyễn Văn  Cho</t>
  </si>
  <si>
    <t>Lê Thị Thìn</t>
  </si>
  <si>
    <t>Đỗ Cao Toản</t>
  </si>
  <si>
    <t>Nguyễn Đức Chí</t>
  </si>
  <si>
    <t>Tạ Thuỳ linh</t>
  </si>
  <si>
    <t>Lê Văn  Tình</t>
  </si>
  <si>
    <t>Trần Trọng Cường</t>
  </si>
  <si>
    <t>Hà Xuân  Hanh</t>
  </si>
  <si>
    <t>Nguyễn Văn Thịnh</t>
  </si>
  <si>
    <t>Đào Thị  Dung</t>
  </si>
  <si>
    <t>Bùi Thị Thu Hằng</t>
  </si>
  <si>
    <t>135591691</t>
  </si>
  <si>
    <t>Trần Thị Thu  Hằng</t>
  </si>
  <si>
    <t>Hoàng Thị Thu  Ngân</t>
  </si>
  <si>
    <t>Trần Thị  Đào</t>
  </si>
  <si>
    <t>Lê Thành  Long</t>
  </si>
  <si>
    <t>Trần Thị Lan</t>
  </si>
  <si>
    <t xml:space="preserve">Nguyễn thị Bích liên  </t>
  </si>
  <si>
    <t>Đào Đức  Dục</t>
  </si>
  <si>
    <t>Chu Văn Ba</t>
  </si>
  <si>
    <t>Khổng Duy Long</t>
  </si>
  <si>
    <t>Hoàng Thị Thập</t>
  </si>
  <si>
    <t>Trần Xuân Lộc</t>
  </si>
  <si>
    <t>Nguyễn Xuân  Thu</t>
  </si>
  <si>
    <t>Đỗ Trường  Giang</t>
  </si>
  <si>
    <t>Đỗ Sông  Nam</t>
  </si>
  <si>
    <t>Trần Thị Thủy</t>
  </si>
  <si>
    <t>Phan Văn Đức</t>
  </si>
  <si>
    <t xml:space="preserve">Lê Thị Lương </t>
  </si>
  <si>
    <t>Nguyễn Văn Hoa</t>
  </si>
  <si>
    <t>Nguyễn Thị Hương</t>
  </si>
  <si>
    <t>Phạm Văn Bình</t>
  </si>
  <si>
    <t>Ngô Tiến Dũng</t>
  </si>
  <si>
    <t>Nguyễn Thị Hiền</t>
  </si>
  <si>
    <t>Trần Thị Nguyên</t>
  </si>
  <si>
    <t>135599926</t>
  </si>
  <si>
    <t>Nguyễn Ngọc Vinh</t>
  </si>
  <si>
    <t>Nguyễn Khắc Đoàn</t>
  </si>
  <si>
    <t>135703931</t>
  </si>
  <si>
    <t>Nguyễn Cao Lam</t>
  </si>
  <si>
    <t>Nguyễn Thị Xuyến</t>
  </si>
  <si>
    <t>135377305</t>
  </si>
  <si>
    <t>Nguyễn Văn Căn</t>
  </si>
  <si>
    <t>Lê Thi Xuân</t>
  </si>
  <si>
    <t>Bùi Văn Mạnh</t>
  </si>
  <si>
    <t>Nguyễn Bách Chiến</t>
  </si>
  <si>
    <t>135688967</t>
  </si>
  <si>
    <t>Trần Thành  Hiến</t>
  </si>
  <si>
    <t>đề nghị 117.800.000đ</t>
  </si>
  <si>
    <t>Nguyễn Hồng Phúc</t>
  </si>
  <si>
    <t>Đỗ Đức Mạnh</t>
  </si>
  <si>
    <t>Thiệt hại 21.761.250đ, không đề nghị</t>
  </si>
  <si>
    <t>Đỗ Thị  Hằng</t>
  </si>
  <si>
    <t>Trần Thị  Liên</t>
  </si>
  <si>
    <t>Nguyễn Thị Thu Phương</t>
  </si>
  <si>
    <t>Đỗ Thị Hạnh</t>
  </si>
  <si>
    <t>Hoàng Cao  Khải</t>
  </si>
  <si>
    <t>Thiệt hại 13.311.250đ,  không đề nghị</t>
  </si>
  <si>
    <t>Nguyễn Danh Thực</t>
  </si>
  <si>
    <t>135778259; 027082000212</t>
  </si>
  <si>
    <t>Tô Văn Khề</t>
  </si>
  <si>
    <t>Nguyễn Văn  Hưởng</t>
  </si>
  <si>
    <t>Nguyễn Thị  Hoàn</t>
  </si>
  <si>
    <t>Nguyễn Thị  Thanh</t>
  </si>
  <si>
    <t>Nguyễn Văn  Toàn</t>
  </si>
  <si>
    <t>Bùi Thị Thanh Huyền</t>
  </si>
  <si>
    <t>Nguyễn Thị Trang Nhung</t>
  </si>
  <si>
    <t>Lê thị thu Quyên</t>
  </si>
  <si>
    <t>Trần Bá  Toàn</t>
  </si>
  <si>
    <t>Nguyễn Chí  Thành</t>
  </si>
  <si>
    <t>Cao Thị Ngân</t>
  </si>
  <si>
    <t>Tạ Văn Thảo</t>
  </si>
  <si>
    <t>Chu Thị Hải Yến</t>
  </si>
  <si>
    <t>Lê thế  kiêm</t>
  </si>
  <si>
    <t>Ngô Xuân  Kế</t>
  </si>
  <si>
    <t>Nguyễn Thiết  Lâm</t>
  </si>
  <si>
    <t xml:space="preserve">Phạm thị uyên  </t>
  </si>
  <si>
    <t>Triệu Thị  Hợi</t>
  </si>
  <si>
    <t>Vũ Thị  Bằng</t>
  </si>
  <si>
    <t>Dương Thị Hồng  Minh</t>
  </si>
  <si>
    <t>Nguyễn Thị Thanh Hoa</t>
  </si>
  <si>
    <t>Nguyễn Thị  Nghị</t>
  </si>
  <si>
    <t>Nguyễn Thị  Liên</t>
  </si>
  <si>
    <t>Phạm Thị  Mơ</t>
  </si>
  <si>
    <t>Hoàng Văn  Thắng</t>
  </si>
  <si>
    <t>Lê hồng  kim</t>
  </si>
  <si>
    <t>Nguyễn Tiến Thọ</t>
  </si>
  <si>
    <t>Hoàng Việt Hùng</t>
  </si>
  <si>
    <t>135230565</t>
  </si>
  <si>
    <t>Nguyễn Thị Hoạt</t>
  </si>
  <si>
    <t>Nguyễn Minh  Thu</t>
  </si>
  <si>
    <t>Dương Văn  Minh</t>
  </si>
  <si>
    <t>Hoàng Thị Minh Nguyệt</t>
  </si>
  <si>
    <t>Tô Thái  Bình</t>
  </si>
  <si>
    <t>Nguyễn Thị Hồng Sáng</t>
  </si>
  <si>
    <t>Đỗ Thị Thu Hiền</t>
  </si>
  <si>
    <t>Bùi Thị Bích Phượng</t>
  </si>
  <si>
    <t>Trần Thanh Dung</t>
  </si>
  <si>
    <t>Chu thị thanh  Hoa</t>
  </si>
  <si>
    <t>Hà Văn Hải</t>
  </si>
  <si>
    <t>Nguyễn Phú Hùng</t>
  </si>
  <si>
    <t>Đỗ Thị Thành</t>
  </si>
  <si>
    <t>Nguyễn Thị Thúy</t>
  </si>
  <si>
    <t>Đường Ngọc Hải</t>
  </si>
  <si>
    <t>Nguyễn Văn  Huệ</t>
  </si>
  <si>
    <t>Nguyễn Thị Việt Hương</t>
  </si>
  <si>
    <t>Đỗ Thị Vinh</t>
  </si>
  <si>
    <t>135529754</t>
  </si>
  <si>
    <t>Nguyễn Thị Thuỳ Dung</t>
  </si>
  <si>
    <t>Vũ Thị  Hằng</t>
  </si>
  <si>
    <t>Phùng Đức Thuận</t>
  </si>
  <si>
    <t>Nguyễn Văn Hữu</t>
  </si>
  <si>
    <t>HỌ TÊN NGƯỜI THAM GIA</t>
  </si>
  <si>
    <t>SỐ CMND</t>
  </si>
  <si>
    <t>MÃ ID</t>
  </si>
  <si>
    <t>SỐ TIỀN NỘP</t>
  </si>
  <si>
    <t>HOA HỒNG NHẬN</t>
  </si>
  <si>
    <t>TIỀN KM ĐÃ NHẬN</t>
  </si>
  <si>
    <t>HÀNG HÓA NHẬN QUY RA TIỀN</t>
  </si>
  <si>
    <t>TÀI SẢN ĐÃ NHẬN TỪ CHƯƠNG TRÌNH KM</t>
  </si>
  <si>
    <t>THIỆT HẠI</t>
  </si>
  <si>
    <t>ĐỀ NGHỊ BỒI THƯỜNG</t>
  </si>
  <si>
    <t>GHI CHÚ</t>
  </si>
  <si>
    <t>CÓ</t>
  </si>
  <si>
    <t>KHÔNG</t>
  </si>
  <si>
    <t>Trương Hữu nhân</t>
  </si>
  <si>
    <t>080415009086</t>
  </si>
  <si>
    <t>Nguyễn Thị Chín</t>
  </si>
  <si>
    <t>120515147703</t>
  </si>
  <si>
    <t>Nguyễn Hoàng Lễ</t>
  </si>
  <si>
    <t>210615142336</t>
  </si>
  <si>
    <t>Dương Quốc Dũng</t>
  </si>
  <si>
    <t>170715144803</t>
  </si>
  <si>
    <t>TỔNG CỘNG</t>
  </si>
  <si>
    <t>HỌ VÀ TÊN 
NGƯỜI THAM GIA</t>
  </si>
  <si>
    <t>MÃ SỐ
(ID)</t>
  </si>
  <si>
    <t>SỐ TIỀN
ĐÃ NỘP</t>
  </si>
  <si>
    <t>HOA HỒNG 
ĐÃ NHẬN</t>
  </si>
  <si>
    <t>HÀNG HÓA ĐÃ NHẬN QUY RA TIỀN</t>
  </si>
  <si>
    <t>TÀI SẢN 
ĐÃ NHẬN</t>
  </si>
  <si>
    <t>ĐỀ NGHỊ 
BỒI THƯỜNG</t>
  </si>
  <si>
    <t>GHI
 CHÚ</t>
  </si>
  <si>
    <t>1</t>
  </si>
  <si>
    <t>2</t>
  </si>
  <si>
    <t>TT</t>
  </si>
  <si>
    <t>Họ và tên 
người tham gia</t>
  </si>
  <si>
    <t>Số tiền 
đã nộp</t>
  </si>
  <si>
    <t>Hoa hồng 
đã nhận</t>
  </si>
  <si>
    <t>Tiền 
khuyến mại</t>
  </si>
  <si>
    <t>Hàng hóa
 đã nhận</t>
  </si>
  <si>
    <t>Tài sản
 đã nhận</t>
  </si>
  <si>
    <t>Thiệt hại</t>
  </si>
  <si>
    <t>Đề nghị 
bồi thường</t>
  </si>
  <si>
    <t>Ghi 
chú</t>
  </si>
  <si>
    <t>K.</t>
  </si>
  <si>
    <t>Hoàng Thị Linh</t>
  </si>
  <si>
    <t>,080428112</t>
  </si>
  <si>
    <t>210815318610</t>
  </si>
  <si>
    <t>Nông Thị Bông</t>
  </si>
  <si>
    <t>,080509493</t>
  </si>
  <si>
    <t>120815316145</t>
  </si>
  <si>
    <t>Nông Thị Uyên</t>
  </si>
  <si>
    <t>,080224596</t>
  </si>
  <si>
    <t>Hoàng Thị Lan</t>
  </si>
  <si>
    <t>,080396233</t>
  </si>
  <si>
    <t>230615313724</t>
  </si>
  <si>
    <t>Vi Văn Nam</t>
  </si>
  <si>
    <t>,080546895</t>
  </si>
  <si>
    <t>230615311924</t>
  </si>
  <si>
    <t>Hà Thị Như</t>
  </si>
  <si>
    <t>,080396272</t>
  </si>
  <si>
    <t>240315310885</t>
  </si>
  <si>
    <t>Lương Thị Oanh</t>
  </si>
  <si>
    <t>,080557026</t>
  </si>
  <si>
    <t>120815313084</t>
  </si>
  <si>
    <t>Nguyễn Văn Côn</t>
  </si>
  <si>
    <t>,080509921</t>
  </si>
  <si>
    <t>180515319442</t>
  </si>
  <si>
    <t>Nông Thị Vui</t>
  </si>
  <si>
    <t>,080509920</t>
  </si>
  <si>
    <t>250615311816</t>
  </si>
  <si>
    <t>Lãnh Văn Giang</t>
  </si>
  <si>
    <t>,080450195</t>
  </si>
  <si>
    <t>280615315676</t>
  </si>
  <si>
    <t>Nông Thị Tiềm</t>
  </si>
  <si>
    <t>,080306121</t>
  </si>
  <si>
    <t>250615313549</t>
  </si>
  <si>
    <t>Bàn Văn Tuyến</t>
  </si>
  <si>
    <t>,080396171</t>
  </si>
  <si>
    <t>061015319237</t>
  </si>
  <si>
    <t>Đặng Tiến Tâm</t>
  </si>
  <si>
    <t>,080142382</t>
  </si>
  <si>
    <t>081015315224</t>
  </si>
  <si>
    <t>Nông Thị Hằng</t>
  </si>
  <si>
    <t>,080495901</t>
  </si>
  <si>
    <t>140615316719</t>
  </si>
  <si>
    <t>Chu Thị Mai</t>
  </si>
  <si>
    <t>,080091413</t>
  </si>
  <si>
    <t>150815317361</t>
  </si>
  <si>
    <t>Nông Văn Chiến</t>
  </si>
  <si>
    <t>,085034755</t>
  </si>
  <si>
    <t>030415318194</t>
  </si>
  <si>
    <t>Hoàng Thị Thơm</t>
  </si>
  <si>
    <t>,080461973</t>
  </si>
  <si>
    <t>170515311401</t>
  </si>
  <si>
    <t>Đàm Quang Tạ</t>
  </si>
  <si>
    <t>,080458004</t>
  </si>
  <si>
    <t>260415316753</t>
  </si>
  <si>
    <t>Đàm Ngọc Thẩm</t>
  </si>
  <si>
    <t>,080019259</t>
  </si>
  <si>
    <t>220615318081</t>
  </si>
  <si>
    <t>Đàm Văn Tinh</t>
  </si>
  <si>
    <t>,085025735</t>
  </si>
  <si>
    <t>140715315741</t>
  </si>
  <si>
    <t>Nông Thị Hoa</t>
  </si>
  <si>
    <t>,080142587</t>
  </si>
  <si>
    <t>280615314144</t>
  </si>
  <si>
    <t>Nông Thị Huế</t>
  </si>
  <si>
    <t>,080427301</t>
  </si>
  <si>
    <t>250115259475</t>
  </si>
  <si>
    <t>Lưu Xuân Trường</t>
  </si>
  <si>
    <t>,830391340</t>
  </si>
  <si>
    <t>100315316758</t>
  </si>
  <si>
    <t>Phạm Thị Thơm</t>
  </si>
  <si>
    <t>,080346120</t>
  </si>
  <si>
    <t>Lê Mạnh Cường</t>
  </si>
  <si>
    <t>,080463351</t>
  </si>
  <si>
    <t>010415312877</t>
  </si>
  <si>
    <t>Lưu Thị Tịnh</t>
  </si>
  <si>
    <t>,080391377</t>
  </si>
  <si>
    <t>140715313322</t>
  </si>
  <si>
    <t>Lê Thị Thu Hường</t>
  </si>
  <si>
    <t>,080442039</t>
  </si>
  <si>
    <t>110315314027</t>
  </si>
  <si>
    <t>Nguyễn Tiến Dũng</t>
  </si>
  <si>
    <t>,080442015</t>
  </si>
  <si>
    <t>180415313901</t>
  </si>
  <si>
    <t>Hà Thị Vinh</t>
  </si>
  <si>
    <t>,080254199</t>
  </si>
  <si>
    <t>140715316044</t>
  </si>
  <si>
    <t>Nguyễn Hồng Nụ</t>
  </si>
  <si>
    <t>,080449424</t>
  </si>
  <si>
    <t>020415312255</t>
  </si>
  <si>
    <t>Bế Thị Bích</t>
  </si>
  <si>
    <t>,080363346</t>
  </si>
  <si>
    <t>290415319486</t>
  </si>
  <si>
    <t>Nguyễn Thị Đào</t>
  </si>
  <si>
    <t>,080453771</t>
  </si>
  <si>
    <t>210715317510</t>
  </si>
  <si>
    <t>Đỗ Thị Ngọc Biển</t>
  </si>
  <si>
    <t>,080542787</t>
  </si>
  <si>
    <t>251114007477</t>
  </si>
  <si>
    <t>Đỗ Quang Dương</t>
  </si>
  <si>
    <t>,080188044</t>
  </si>
  <si>
    <t>140415314221</t>
  </si>
  <si>
    <t>Sầm Thị Rân</t>
  </si>
  <si>
    <t>,080121153</t>
  </si>
  <si>
    <t>Đào Thị Mai</t>
  </si>
  <si>
    <t>,090534086</t>
  </si>
  <si>
    <t>070615312921</t>
  </si>
  <si>
    <t>Đỗ Thị Ngoan</t>
  </si>
  <si>
    <t>,080551264</t>
  </si>
  <si>
    <t>220615315682</t>
  </si>
  <si>
    <t>Long Thị Xuân</t>
  </si>
  <si>
    <t>,080249925</t>
  </si>
  <si>
    <t>140715317720</t>
  </si>
  <si>
    <t>Đỗ Thị Yến</t>
  </si>
  <si>
    <t>,080335697</t>
  </si>
  <si>
    <t>220915316833</t>
  </si>
  <si>
    <t>Lâm Trung Thành</t>
  </si>
  <si>
    <t>,080297074</t>
  </si>
  <si>
    <t>220915316533</t>
  </si>
  <si>
    <t>Đỗ Thị Ngọc Ánh</t>
  </si>
  <si>
    <t>,080427372</t>
  </si>
  <si>
    <t>251114007178</t>
  </si>
  <si>
    <t>Lê Đình Huấn</t>
  </si>
  <si>
    <t>,080456395</t>
  </si>
  <si>
    <t>110315314381</t>
  </si>
  <si>
    <t>Lê Như Quỳnh</t>
  </si>
  <si>
    <t>,080379118</t>
  </si>
  <si>
    <t>110315318701</t>
  </si>
  <si>
    <t>Đỗ Quang Bế</t>
  </si>
  <si>
    <t>,080542743</t>
  </si>
  <si>
    <t>130715312001</t>
  </si>
  <si>
    <t>Hà Thị Minh Thu</t>
  </si>
  <si>
    <t>,080427352</t>
  </si>
  <si>
    <t>130715312252</t>
  </si>
  <si>
    <t>Đỗ Thị Bích Hạnh</t>
  </si>
  <si>
    <t>,080335692</t>
  </si>
  <si>
    <t>140715310455</t>
  </si>
  <si>
    <t>Long Thị Hồng</t>
  </si>
  <si>
    <t>,080421606</t>
  </si>
  <si>
    <t>050315310276</t>
  </si>
  <si>
    <t>Đoàn Xuân Trường</t>
  </si>
  <si>
    <t>,080447219</t>
  </si>
  <si>
    <t>251114001747</t>
  </si>
  <si>
    <t>Đoàn Thị Tiến</t>
  </si>
  <si>
    <t>,080255605</t>
  </si>
  <si>
    <t>110315318110</t>
  </si>
  <si>
    <t>Đoàn Văn Trại</t>
  </si>
  <si>
    <t>,080278279</t>
  </si>
  <si>
    <t>140715319366</t>
  </si>
  <si>
    <t>Đoàn Thị Cảnh</t>
  </si>
  <si>
    <t>,080521722</t>
  </si>
  <si>
    <t>260515315991</t>
  </si>
  <si>
    <t>Nông Thế Lực</t>
  </si>
  <si>
    <t>,080524298</t>
  </si>
  <si>
    <t>220515315364</t>
  </si>
  <si>
    <t>Hoàng Thị Uyên</t>
  </si>
  <si>
    <t>,085011932</t>
  </si>
  <si>
    <t>130715316721</t>
  </si>
  <si>
    <t>,080121382</t>
  </si>
  <si>
    <t>160115002330</t>
  </si>
  <si>
    <t>Tô Hoài Thu</t>
  </si>
  <si>
    <t>,080474390</t>
  </si>
  <si>
    <t>220115311488</t>
  </si>
  <si>
    <t>Hoàng T Minh Được</t>
  </si>
  <si>
    <t>,080427340</t>
  </si>
  <si>
    <t>251114007391</t>
  </si>
  <si>
    <t>Đoàn Thị Nội</t>
  </si>
  <si>
    <t>,080346155</t>
  </si>
  <si>
    <t>110315311392</t>
  </si>
  <si>
    <t>Hoàng Trung Đạt</t>
  </si>
  <si>
    <t>,080552210</t>
  </si>
  <si>
    <t>170715318485</t>
  </si>
  <si>
    <t>Lê Lâm Tùng</t>
  </si>
  <si>
    <t>,080427290</t>
  </si>
  <si>
    <t>250315312461</t>
  </si>
  <si>
    <t>Đàm Thị Uyên</t>
  </si>
  <si>
    <t>,080164531</t>
  </si>
  <si>
    <t>100215313665</t>
  </si>
  <si>
    <t>Lô Thị Loan</t>
  </si>
  <si>
    <t>,080248154</t>
  </si>
  <si>
    <t>150815314559</t>
  </si>
  <si>
    <t>Hà Doãn Toan</t>
  </si>
  <si>
    <t>,080427734</t>
  </si>
  <si>
    <t>270315315472</t>
  </si>
  <si>
    <t>Ma Thị Vui</t>
  </si>
  <si>
    <t>,080469824</t>
  </si>
  <si>
    <t>Sầm Văn Doanh</t>
  </si>
  <si>
    <t>,11B971011081</t>
  </si>
  <si>
    <t>260415318863</t>
  </si>
  <si>
    <t>Phan Thông</t>
  </si>
  <si>
    <t>Dương Thị Mai Chi</t>
  </si>
  <si>
    <t>,058002746</t>
  </si>
  <si>
    <t>060415315794</t>
  </si>
  <si>
    <t>Đoàn Thị Hòa</t>
  </si>
  <si>
    <t>,080407197</t>
  </si>
  <si>
    <t>110315319326</t>
  </si>
  <si>
    <t>Nguyễn Xuân Thuận</t>
  </si>
  <si>
    <t>,085009119</t>
  </si>
  <si>
    <t>240415318251</t>
  </si>
  <si>
    <t>Nguyễn Xuân Thanh</t>
  </si>
  <si>
    <t>,141890935</t>
  </si>
  <si>
    <t>100715317483</t>
  </si>
  <si>
    <t>Lưu Thị Thắm</t>
  </si>
  <si>
    <t>,080427222</t>
  </si>
  <si>
    <t>251114004535</t>
  </si>
  <si>
    <t>Phan Văn Quang</t>
  </si>
  <si>
    <t>,080427229</t>
  </si>
  <si>
    <t>100315317080</t>
  </si>
  <si>
    <t>Phan Thị Quyên</t>
  </si>
  <si>
    <t>,080416089</t>
  </si>
  <si>
    <t>140315319433</t>
  </si>
  <si>
    <t>Đàm Vũ Thao</t>
  </si>
  <si>
    <t>,080488676</t>
  </si>
  <si>
    <t>110315319745</t>
  </si>
  <si>
    <t>Dương Thị Gióng</t>
  </si>
  <si>
    <t>,080249436</t>
  </si>
  <si>
    <t>070515310682</t>
  </si>
  <si>
    <t>Hoàng Văn Trường</t>
  </si>
  <si>
    <t>,080466483</t>
  </si>
  <si>
    <t>140715319726</t>
  </si>
  <si>
    <t>Lý Thị Cúc</t>
  </si>
  <si>
    <t>,080404853</t>
  </si>
  <si>
    <t>240415311829</t>
  </si>
  <si>
    <t>Phạm Kiều Trinh</t>
  </si>
  <si>
    <t>260515315743</t>
  </si>
  <si>
    <t>Nông Thị Ngọi</t>
  </si>
  <si>
    <t>Nông Thị Loan</t>
  </si>
  <si>
    <t>140715311386</t>
  </si>
  <si>
    <t>Long Thị Huyền</t>
  </si>
  <si>
    <t>120515311805</t>
  </si>
  <si>
    <t>Long Văn Thắng</t>
  </si>
  <si>
    <t>140515318183</t>
  </si>
  <si>
    <t>Bế Thị Tâm</t>
  </si>
  <si>
    <t>270615314481</t>
  </si>
  <si>
    <t>Chu Thị Bích</t>
  </si>
  <si>
    <t>230615314173</t>
  </si>
  <si>
    <t>Trần Thị Niên</t>
  </si>
  <si>
    <t>,080391126</t>
  </si>
  <si>
    <t>090715317541</t>
  </si>
  <si>
    <t>Nguyễn Thị Lệ</t>
  </si>
  <si>
    <t>,080382068</t>
  </si>
  <si>
    <t>200815318789</t>
  </si>
  <si>
    <t>Trần Thị Chiến</t>
  </si>
  <si>
    <t>190615314104</t>
  </si>
  <si>
    <t>Mông Văn Thuần</t>
  </si>
  <si>
    <t>311015316779</t>
  </si>
  <si>
    <t>Vương Thị Huyền</t>
  </si>
  <si>
    <t>,080545552</t>
  </si>
  <si>
    <t>040515310619</t>
  </si>
  <si>
    <t>Hoàng Thị Điệp</t>
  </si>
  <si>
    <t>,080448111</t>
  </si>
  <si>
    <t>310115311701</t>
  </si>
  <si>
    <t>Lê Quốc Hữu</t>
  </si>
  <si>
    <t>,0805091900</t>
  </si>
  <si>
    <t>120315310966</t>
  </si>
  <si>
    <t>,080428284</t>
  </si>
  <si>
    <t>060715314003</t>
  </si>
  <si>
    <t>Hoàng Thị Liên</t>
  </si>
  <si>
    <t>,080022793</t>
  </si>
  <si>
    <t>170315312822</t>
  </si>
  <si>
    <t>Hoàng Văn Đường</t>
  </si>
  <si>
    <t>,085005325</t>
  </si>
  <si>
    <t>170315315725</t>
  </si>
  <si>
    <t>Hoàng Thị Anh</t>
  </si>
  <si>
    <t>,080556088</t>
  </si>
  <si>
    <t>090415310501</t>
  </si>
  <si>
    <t>,080497538</t>
  </si>
  <si>
    <t>310115310497</t>
  </si>
  <si>
    <t>Bế Thị Duyên</t>
  </si>
  <si>
    <t>,080371205</t>
  </si>
  <si>
    <t>150515317035</t>
  </si>
  <si>
    <t>Hoàng Thị Hồng Phương</t>
  </si>
  <si>
    <t>,080502519</t>
  </si>
  <si>
    <t>190615314006</t>
  </si>
  <si>
    <t>Hoàng Văn Chung</t>
  </si>
  <si>
    <t>,080504668</t>
  </si>
  <si>
    <t>080715316281</t>
  </si>
  <si>
    <t>Đoàn Thị Lơ</t>
  </si>
  <si>
    <t>,080452523</t>
  </si>
  <si>
    <t>210715314713</t>
  </si>
  <si>
    <t>Ma Văn Ly</t>
  </si>
  <si>
    <t>,080456738</t>
  </si>
  <si>
    <t>170815312057</t>
  </si>
  <si>
    <t>Nguyễn Thị Kiều</t>
  </si>
  <si>
    <t>,080169585</t>
  </si>
  <si>
    <t>250515312767</t>
  </si>
  <si>
    <t>Vi Thị Mai Liên</t>
  </si>
  <si>
    <t>,080542819</t>
  </si>
  <si>
    <t>060715312436</t>
  </si>
  <si>
    <t>Lương Thị Xuân</t>
  </si>
  <si>
    <t>,080011224</t>
  </si>
  <si>
    <t>190615317167</t>
  </si>
  <si>
    <t>,080346017</t>
  </si>
  <si>
    <t>060715311052</t>
  </si>
  <si>
    <t>Hoàng Văn Giang</t>
  </si>
  <si>
    <t>070715310189</t>
  </si>
  <si>
    <t>Đoàn Thị Huyền</t>
  </si>
  <si>
    <t>,080404270</t>
  </si>
  <si>
    <t>170615319927</t>
  </si>
  <si>
    <t>Nông Thị Linh</t>
  </si>
  <si>
    <t>,080589807</t>
  </si>
  <si>
    <t>180515311160</t>
  </si>
  <si>
    <t>Nông Văn Đức</t>
  </si>
  <si>
    <t>,080402263</t>
  </si>
  <si>
    <t>090715317660</t>
  </si>
  <si>
    <t>Nông Thị Lan</t>
  </si>
  <si>
    <t>,080404517</t>
  </si>
  <si>
    <t>290615313000</t>
  </si>
  <si>
    <t>Bế Văn Hùng</t>
  </si>
  <si>
    <t>,080489221</t>
  </si>
  <si>
    <t>110715312003</t>
  </si>
  <si>
    <t>Long Thị Nga</t>
  </si>
  <si>
    <t>,080366199</t>
  </si>
  <si>
    <t>180315314546</t>
  </si>
  <si>
    <t>Triệu Trung Hưng</t>
  </si>
  <si>
    <t>,085101034</t>
  </si>
  <si>
    <t>280315310147</t>
  </si>
  <si>
    <t>Hứa Thị Hiền</t>
  </si>
  <si>
    <t>,080395501</t>
  </si>
  <si>
    <t>030415318660</t>
  </si>
  <si>
    <t>Hứa Văn Ngọc</t>
  </si>
  <si>
    <t>,080486916</t>
  </si>
  <si>
    <t>010515311044</t>
  </si>
  <si>
    <t>Nông Văn Thuận</t>
  </si>
  <si>
    <t>,080448121</t>
  </si>
  <si>
    <t>010415315671</t>
  </si>
  <si>
    <t>,080431061</t>
  </si>
  <si>
    <t>240515312504</t>
  </si>
  <si>
    <t>Triệu Văn Hà</t>
  </si>
  <si>
    <t>,080508113</t>
  </si>
  <si>
    <t>251114007570</t>
  </si>
  <si>
    <t>Trần Thị Như Quỳnh</t>
  </si>
  <si>
    <t>,080466213</t>
  </si>
  <si>
    <t>110315317881</t>
  </si>
  <si>
    <t>Đặng Văn Dong</t>
  </si>
  <si>
    <t>,080448004</t>
  </si>
  <si>
    <t>170315310237</t>
  </si>
  <si>
    <t>Nông Thị Liên</t>
  </si>
  <si>
    <t>,080178921</t>
  </si>
  <si>
    <t>140715319525</t>
  </si>
  <si>
    <t>Trần Thanh Trí</t>
  </si>
  <si>
    <t>,080010454</t>
  </si>
  <si>
    <t>140715314491</t>
  </si>
  <si>
    <t>Phạm Thị Lan Hương</t>
  </si>
  <si>
    <t>130415314734</t>
  </si>
  <si>
    <t>Trần Thị Tuyết Lan</t>
  </si>
  <si>
    <t>,080371712</t>
  </si>
  <si>
    <t>280515310209</t>
  </si>
  <si>
    <t>,080006946</t>
  </si>
  <si>
    <t>270515314275</t>
  </si>
  <si>
    <t>La Thị Na</t>
  </si>
  <si>
    <t>,080411499</t>
  </si>
  <si>
    <t>170515311696</t>
  </si>
  <si>
    <t>Hoàng Lương Tư</t>
  </si>
  <si>
    <t>,080475551</t>
  </si>
  <si>
    <t>100315311927</t>
  </si>
  <si>
    <t>Tống Thanh Thủy</t>
  </si>
  <si>
    <t>,080468326</t>
  </si>
  <si>
    <t>120715259268</t>
  </si>
  <si>
    <t>Mã Thị Thời</t>
  </si>
  <si>
    <t>,080527184</t>
  </si>
  <si>
    <t>150615319921</t>
  </si>
  <si>
    <t>Lê Thị Thái</t>
  </si>
  <si>
    <t>,080574986</t>
  </si>
  <si>
    <t>230715317289</t>
  </si>
  <si>
    <t>Hứa Thị Giá</t>
  </si>
  <si>
    <t>,080221219</t>
  </si>
  <si>
    <t>170615316556</t>
  </si>
  <si>
    <t>Hoàng Thanh Hải</t>
  </si>
  <si>
    <t>,080076493</t>
  </si>
  <si>
    <t>100715316755</t>
  </si>
  <si>
    <t>Lý Sủi Dỉnh</t>
  </si>
  <si>
    <t>,080547896</t>
  </si>
  <si>
    <t>180815316317</t>
  </si>
  <si>
    <t>Nguyễn Ngọc Nam</t>
  </si>
  <si>
    <t>,135056966</t>
  </si>
  <si>
    <t>290315317791</t>
  </si>
  <si>
    <t>Hà Phương Thảo</t>
  </si>
  <si>
    <t>,080447427</t>
  </si>
  <si>
    <t>020515314704</t>
  </si>
  <si>
    <t>Tô Thị Hợi</t>
  </si>
  <si>
    <t>,080521536</t>
  </si>
  <si>
    <t>160415318864</t>
  </si>
  <si>
    <t>Hoàng Hải Nam</t>
  </si>
  <si>
    <t>,080421517</t>
  </si>
  <si>
    <t>170615313616</t>
  </si>
  <si>
    <t>Triệu Thị Thu Hồng</t>
  </si>
  <si>
    <t>,080475205</t>
  </si>
  <si>
    <t>240615314488</t>
  </si>
  <si>
    <t>Nguyễn Hoài Linh</t>
  </si>
  <si>
    <t>,080450275</t>
  </si>
  <si>
    <t>240415316772</t>
  </si>
  <si>
    <t>Hoàng Văn Từ</t>
  </si>
  <si>
    <t>,080429249</t>
  </si>
  <si>
    <t>130915311993</t>
  </si>
  <si>
    <t>Nông Thị Hoóng</t>
  </si>
  <si>
    <t>,080303624</t>
  </si>
  <si>
    <t>210615311841</t>
  </si>
  <si>
    <t>Hoàng Văn Danh</t>
  </si>
  <si>
    <t>,080391742</t>
  </si>
  <si>
    <t>061215319659</t>
  </si>
  <si>
    <t>Hoàng Văn Chuyền</t>
  </si>
  <si>
    <t>231015317375</t>
  </si>
  <si>
    <t>081215315553</t>
  </si>
  <si>
    <t>Tô Thị Tuyên</t>
  </si>
  <si>
    <t>,080468921</t>
  </si>
  <si>
    <t>261115310504</t>
  </si>
  <si>
    <t>Đinh Ích Dụ</t>
  </si>
  <si>
    <t>,080476313</t>
  </si>
  <si>
    <t>081215312377</t>
  </si>
  <si>
    <t>Đào Thị Lan</t>
  </si>
  <si>
    <t>030515317834</t>
  </si>
  <si>
    <t>Đào Xuân Luyến</t>
  </si>
  <si>
    <t>,080146352</t>
  </si>
  <si>
    <t>150615318444</t>
  </si>
  <si>
    <t>Đặng Thị Liên</t>
  </si>
  <si>
    <t>,080012219</t>
  </si>
  <si>
    <t>130515311742</t>
  </si>
  <si>
    <t>Đào Thị Lâm</t>
  </si>
  <si>
    <t>,080468832</t>
  </si>
  <si>
    <t>150615317469</t>
  </si>
  <si>
    <t>Đặng Thị Hường</t>
  </si>
  <si>
    <t>,080407425</t>
  </si>
  <si>
    <t>090615311298</t>
  </si>
  <si>
    <t>Hoàng Văn Phẳng</t>
  </si>
  <si>
    <t>,080394037</t>
  </si>
  <si>
    <t>090615313466</t>
  </si>
  <si>
    <t>Hoàng Thị Phương</t>
  </si>
  <si>
    <t>,085054449</t>
  </si>
  <si>
    <t>140715310279</t>
  </si>
  <si>
    <t>Nông Quốc Quyền</t>
  </si>
  <si>
    <t>,080410948</t>
  </si>
  <si>
    <t>090715314229</t>
  </si>
  <si>
    <t>Hoàng Thị Thụy</t>
  </si>
  <si>
    <t>,080400727</t>
  </si>
  <si>
    <t>150815314714</t>
  </si>
  <si>
    <t>Hoàng Văn Tường</t>
  </si>
  <si>
    <t>291015317441</t>
  </si>
  <si>
    <t>Lý Kiều Diễm</t>
  </si>
  <si>
    <t>,080452718</t>
  </si>
  <si>
    <t>210615318816</t>
  </si>
  <si>
    <t>Lý Thu Thủy</t>
  </si>
  <si>
    <t>,080408638</t>
  </si>
  <si>
    <t>070515313207</t>
  </si>
  <si>
    <t>Mã Nông Viên</t>
  </si>
  <si>
    <t>,080406566</t>
  </si>
  <si>
    <t>070515314857</t>
  </si>
  <si>
    <t>Triệu Văn Dất</t>
  </si>
  <si>
    <t>,080529648</t>
  </si>
  <si>
    <t>270815319251</t>
  </si>
  <si>
    <t>Triệu Thị Viên</t>
  </si>
  <si>
    <t>,095171474</t>
  </si>
  <si>
    <t>270815315587</t>
  </si>
  <si>
    <t>Triệu Văn Đại</t>
  </si>
  <si>
    <t>270815317653</t>
  </si>
  <si>
    <t>Triệu Thị Soi</t>
  </si>
  <si>
    <t>,080385958</t>
  </si>
  <si>
    <t>170815312481</t>
  </si>
  <si>
    <t>Nông Thị Nơi</t>
  </si>
  <si>
    <t>,080189282</t>
  </si>
  <si>
    <t>190815316831</t>
  </si>
  <si>
    <t>Triệu Thanh Luyến</t>
  </si>
  <si>
    <t>,080385989</t>
  </si>
  <si>
    <t>190815316260</t>
  </si>
  <si>
    <t>Hoàng Thị Lê</t>
  </si>
  <si>
    <t>,080408640</t>
  </si>
  <si>
    <t>040515312722</t>
  </si>
  <si>
    <t>Lô Mã Hồng</t>
  </si>
  <si>
    <t>,085076606</t>
  </si>
  <si>
    <t>120515316732</t>
  </si>
  <si>
    <t>,085077289</t>
  </si>
  <si>
    <t>140715317244</t>
  </si>
  <si>
    <r>
      <t xml:space="preserve">      </t>
    </r>
    <r>
      <rPr>
        <b/>
        <sz val="12"/>
        <color indexed="8"/>
        <rFont val="Times New Roman"/>
        <family val="1"/>
      </rPr>
      <t xml:space="preserve"> Không có lời khai:</t>
    </r>
  </si>
  <si>
    <t>Bàn Mủi Nhẩy</t>
  </si>
  <si>
    <t>,080574186</t>
  </si>
  <si>
    <t>290715312585</t>
  </si>
  <si>
    <t>Bàn Thị Xuân</t>
  </si>
  <si>
    <t>,080509020</t>
  </si>
  <si>
    <t>240815315821</t>
  </si>
  <si>
    <t>Bàn Tòn Nái</t>
  </si>
  <si>
    <t>,085701156</t>
  </si>
  <si>
    <t>080815015390</t>
  </si>
  <si>
    <t>Bế Đức Hùng</t>
  </si>
  <si>
    <t>Bế Hoàng Duy</t>
  </si>
  <si>
    <t>,080520415</t>
  </si>
  <si>
    <t>230415311641</t>
  </si>
  <si>
    <t>Bế Ích Điều</t>
  </si>
  <si>
    <t>,080157053</t>
  </si>
  <si>
    <t>121215317064</t>
  </si>
  <si>
    <t>Bế Thị Dung</t>
  </si>
  <si>
    <t>,080520013</t>
  </si>
  <si>
    <t>140715318123</t>
  </si>
  <si>
    <t>Bế Thị Gấm</t>
  </si>
  <si>
    <t>,085001001</t>
  </si>
  <si>
    <t>110315319539</t>
  </si>
  <si>
    <t>Bế Thị Hoa</t>
  </si>
  <si>
    <t>,080041409</t>
  </si>
  <si>
    <t>180415310741</t>
  </si>
  <si>
    <t>Bế Thị Hường</t>
  </si>
  <si>
    <t>,080392357</t>
  </si>
  <si>
    <t>170415310430</t>
  </si>
  <si>
    <t>Bế Thị Huyền</t>
  </si>
  <si>
    <t>,080467113</t>
  </si>
  <si>
    <t>030515318781</t>
  </si>
  <si>
    <t>Bế Thị Lê</t>
  </si>
  <si>
    <t>,080514816</t>
  </si>
  <si>
    <t>150815317755</t>
  </si>
  <si>
    <t>Bế Thị Mai</t>
  </si>
  <si>
    <t>,080431125</t>
  </si>
  <si>
    <t>010515314830</t>
  </si>
  <si>
    <t>Bế Thị Tấm</t>
  </si>
  <si>
    <t>,080359364</t>
  </si>
  <si>
    <t>090715310105</t>
  </si>
  <si>
    <t>Bế Thị Tới</t>
  </si>
  <si>
    <t>Bùi Đình Cường</t>
  </si>
  <si>
    <t>,085058995</t>
  </si>
  <si>
    <t>151114009656</t>
  </si>
  <si>
    <t>Chu Văn Sơn</t>
  </si>
  <si>
    <t>,080249783</t>
  </si>
  <si>
    <t>110315319533</t>
  </si>
  <si>
    <t>Chu Văn Thuyên</t>
  </si>
  <si>
    <t>,080466002</t>
  </si>
  <si>
    <t>270315315043</t>
  </si>
  <si>
    <t>Đàm Ánh Nguyệt</t>
  </si>
  <si>
    <t>,080509543</t>
  </si>
  <si>
    <t>Đàm Mạnh Khởi</t>
  </si>
  <si>
    <t>,080475750</t>
  </si>
  <si>
    <t>230715315785</t>
  </si>
  <si>
    <t>Đào Ngọc Thẩm</t>
  </si>
  <si>
    <t>Đàm Thị Hồng Vân</t>
  </si>
  <si>
    <t>,080442325</t>
  </si>
  <si>
    <t>230715318751</t>
  </si>
  <si>
    <t>Đàm Thị Liên</t>
  </si>
  <si>
    <t>,080308926</t>
  </si>
  <si>
    <t>110315316280</t>
  </si>
  <si>
    <t>Đàm Thị Lý</t>
  </si>
  <si>
    <t>,080497606</t>
  </si>
  <si>
    <t>140815319557</t>
  </si>
  <si>
    <t>Đàm Thị Ngọc</t>
  </si>
  <si>
    <t>,080442028</t>
  </si>
  <si>
    <t>300315316491</t>
  </si>
  <si>
    <t>Đàm Thị Nhạch</t>
  </si>
  <si>
    <t>,080192189</t>
  </si>
  <si>
    <t>,031015316025</t>
  </si>
  <si>
    <t>Đàm Thị Nịt</t>
  </si>
  <si>
    <t>,080336247</t>
  </si>
  <si>
    <t>110315313158</t>
  </si>
  <si>
    <t>Đàm Thị Riến</t>
  </si>
  <si>
    <t>,080546282</t>
  </si>
  <si>
    <t>080815317759</t>
  </si>
  <si>
    <t>Đàm Thị Trang</t>
  </si>
  <si>
    <t>,080553448</t>
  </si>
  <si>
    <t>270615316361</t>
  </si>
  <si>
    <t>Đàm Văn Hùng</t>
  </si>
  <si>
    <t>,080433516</t>
  </si>
  <si>
    <t>230615319244</t>
  </si>
  <si>
    <t>Đàm Văn Lực</t>
  </si>
  <si>
    <t>,080433458</t>
  </si>
  <si>
    <t>260415311351</t>
  </si>
  <si>
    <t>Đàm Văn Quyết</t>
  </si>
  <si>
    <t>Đàm Văn Thụ</t>
  </si>
  <si>
    <t>,080381115</t>
  </si>
  <si>
    <t>130715312910</t>
  </si>
  <si>
    <t>Đặng Thị Hương</t>
  </si>
  <si>
    <t>,080528984</t>
  </si>
  <si>
    <t>240315317840</t>
  </si>
  <si>
    <t>Đặng Thị Ngọc</t>
  </si>
  <si>
    <t>,080241198</t>
  </si>
  <si>
    <t>090715313547</t>
  </si>
  <si>
    <t>Đặng Thị Ngọc Anh</t>
  </si>
  <si>
    <t>,085020433</t>
  </si>
  <si>
    <t>160615315957</t>
  </si>
  <si>
    <t>Đặng Thị Nhi</t>
  </si>
  <si>
    <t>,080497348</t>
  </si>
  <si>
    <t>140715314202</t>
  </si>
  <si>
    <t>Đặng Xuân Lâm</t>
  </si>
  <si>
    <t>,085028320</t>
  </si>
  <si>
    <t>130715313254</t>
  </si>
  <si>
    <t>Đinh Bế Nam</t>
  </si>
  <si>
    <t>,080475082</t>
  </si>
  <si>
    <t>100315315668</t>
  </si>
  <si>
    <t>Đinh Thị Hiền</t>
  </si>
  <si>
    <t>,080502107</t>
  </si>
  <si>
    <t>270715315199</t>
  </si>
  <si>
    <t>Đinh Thị Hương</t>
  </si>
  <si>
    <t>,080477824</t>
  </si>
  <si>
    <t>110715316661</t>
  </si>
  <si>
    <t>Đinh Thị Như</t>
  </si>
  <si>
    <t>,080250681</t>
  </si>
  <si>
    <t>140715310835</t>
  </si>
  <si>
    <t>Đinh Thị Nở</t>
  </si>
  <si>
    <t>251114008583</t>
  </si>
  <si>
    <t>-</t>
  </si>
  <si>
    <t>Đinh Thị Thảo</t>
  </si>
  <si>
    <t>,080514327</t>
  </si>
  <si>
    <t>020515318829</t>
  </si>
  <si>
    <t>Đinh Thị Veo</t>
  </si>
  <si>
    <t>,080343991</t>
  </si>
  <si>
    <t>070915319490</t>
  </si>
  <si>
    <t>Đoàn Năng Tuyên</t>
  </si>
  <si>
    <t>,151858542</t>
  </si>
  <si>
    <t>310315313017</t>
  </si>
  <si>
    <t>Đoàn Thị Hiền</t>
  </si>
  <si>
    <t>,151390242</t>
  </si>
  <si>
    <t>120315318911</t>
  </si>
  <si>
    <t>Đoàn Thị Thùy</t>
  </si>
  <si>
    <t>,080407194</t>
  </si>
  <si>
    <t>100715315144</t>
  </si>
  <si>
    <t>Đoàn Trọng Chúc</t>
  </si>
  <si>
    <t>,080295594</t>
  </si>
  <si>
    <t>150615314574</t>
  </si>
  <si>
    <t>Doanh Thiêm Thế</t>
  </si>
  <si>
    <t>,095097921</t>
  </si>
  <si>
    <t>160915316535</t>
  </si>
  <si>
    <t>Dùng Thị Sấn</t>
  </si>
  <si>
    <t>,080534563</t>
  </si>
  <si>
    <t>300315313821</t>
  </si>
  <si>
    <t xml:space="preserve">Dương Ngọc Thành </t>
  </si>
  <si>
    <t>,090342546</t>
  </si>
  <si>
    <t>230315311216</t>
  </si>
  <si>
    <t>Dương Thị Dung</t>
  </si>
  <si>
    <t>,080481483</t>
  </si>
  <si>
    <t>160515315691</t>
  </si>
  <si>
    <t>Dương Thị Hoa</t>
  </si>
  <si>
    <t>,091770822</t>
  </si>
  <si>
    <t>220515316608</t>
  </si>
  <si>
    <t>Dương Thị Sành</t>
  </si>
  <si>
    <t>,080458454</t>
  </si>
  <si>
    <t>290715315451</t>
  </si>
  <si>
    <t>Dương Văn Thọ</t>
  </si>
  <si>
    <t>,080451298</t>
  </si>
  <si>
    <t>020415318293</t>
  </si>
  <si>
    <t>Hà Thị Đặng</t>
  </si>
  <si>
    <t>,080306125</t>
  </si>
  <si>
    <t>290815310149</t>
  </si>
  <si>
    <t>Hà Thị Duyên</t>
  </si>
  <si>
    <t>,085022979</t>
  </si>
  <si>
    <t>140715310707</t>
  </si>
  <si>
    <t>Hà Thị Tiếm</t>
  </si>
  <si>
    <t>,080416009</t>
  </si>
  <si>
    <t>090715313314</t>
  </si>
  <si>
    <t>Hà Thị Trang</t>
  </si>
  <si>
    <t>,080521593</t>
  </si>
  <si>
    <t>110215316216</t>
  </si>
  <si>
    <t>Hoàng Anh Định</t>
  </si>
  <si>
    <t>,080442130</t>
  </si>
  <si>
    <t>251114008246</t>
  </si>
  <si>
    <t>Hoàng Công Duyên</t>
  </si>
  <si>
    <t>,162704041</t>
  </si>
  <si>
    <t>150615311368</t>
  </si>
  <si>
    <t>Hoàng Đức Dược</t>
  </si>
  <si>
    <t>,080440346</t>
  </si>
  <si>
    <t>300315313380</t>
  </si>
  <si>
    <t>Hoàng Đức Mai</t>
  </si>
  <si>
    <t>,080072475</t>
  </si>
  <si>
    <t>140715319453</t>
  </si>
  <si>
    <t>Hoàng Huyền Trang</t>
  </si>
  <si>
    <t>,080490464</t>
  </si>
  <si>
    <t>110315311213</t>
  </si>
  <si>
    <t>Hoàng Mạnh Tuân</t>
  </si>
  <si>
    <t>,080419529</t>
  </si>
  <si>
    <t>140715314353</t>
  </si>
  <si>
    <t>Hoàng Minh Mạnh</t>
  </si>
  <si>
    <t>,080290661</t>
  </si>
  <si>
    <t>140715310033</t>
  </si>
  <si>
    <t>Hoàng Oanh Phương</t>
  </si>
  <si>
    <t>,080427207</t>
  </si>
  <si>
    <t>220615318725</t>
  </si>
  <si>
    <t>Hoàng Phi Hùng</t>
  </si>
  <si>
    <t>,080555612</t>
  </si>
  <si>
    <t>050615315150</t>
  </si>
  <si>
    <t>Hoàng Thị Ánh</t>
  </si>
  <si>
    <t>,080387418</t>
  </si>
  <si>
    <t>280615314934</t>
  </si>
  <si>
    <t>Hoàng Thị Chảo</t>
  </si>
  <si>
    <t>,080254206</t>
  </si>
  <si>
    <t>140715315522</t>
  </si>
  <si>
    <t xml:space="preserve">Hoàng Thị Đức </t>
  </si>
  <si>
    <t>,080418632</t>
  </si>
  <si>
    <t>Hoàng Thị Hà</t>
  </si>
  <si>
    <t>,085016536</t>
  </si>
  <si>
    <t>280915316212</t>
  </si>
  <si>
    <t>Hoàng Thị Hải</t>
  </si>
  <si>
    <t>,080387097</t>
  </si>
  <si>
    <t>140715315238</t>
  </si>
  <si>
    <t>Hoàng Thị Hiệp</t>
  </si>
  <si>
    <t>,080022404</t>
  </si>
  <si>
    <t>150515310762</t>
  </si>
  <si>
    <t>Hoàng Thị Hoa</t>
  </si>
  <si>
    <t>,080551981</t>
  </si>
  <si>
    <t>160415317703</t>
  </si>
  <si>
    <t>Hoàng Thị Lạc</t>
  </si>
  <si>
    <t>,080159653</t>
  </si>
  <si>
    <t>120515314852</t>
  </si>
  <si>
    <t>Hoàng Thị Lệ Thủy</t>
  </si>
  <si>
    <t>,080477095</t>
  </si>
  <si>
    <t>130715314427</t>
  </si>
  <si>
    <t>Hoàng Thị Lưu</t>
  </si>
  <si>
    <t>,080552232</t>
  </si>
  <si>
    <t>120315315132</t>
  </si>
  <si>
    <t>,095199075</t>
  </si>
  <si>
    <t>310715317533</t>
  </si>
  <si>
    <t>Hoàng Thị Niêm</t>
  </si>
  <si>
    <t>,080029220</t>
  </si>
  <si>
    <t>060715310883</t>
  </si>
  <si>
    <t>Hoàng Thị Oanh</t>
  </si>
  <si>
    <t>,080404055</t>
  </si>
  <si>
    <t>060715313707</t>
  </si>
  <si>
    <t>Hoàng Thị Tâm</t>
  </si>
  <si>
    <t>,080500196</t>
  </si>
  <si>
    <t>190615315042</t>
  </si>
  <si>
    <t>Hoàng Thị Tiếp</t>
  </si>
  <si>
    <t>,080541655</t>
  </si>
  <si>
    <t>Hoàng Thị Vượt</t>
  </si>
  <si>
    <t>,085017357</t>
  </si>
  <si>
    <t>090615314399</t>
  </si>
  <si>
    <t>Hoàng Thị Xoan</t>
  </si>
  <si>
    <t>,080387854</t>
  </si>
  <si>
    <t>200615312737</t>
  </si>
  <si>
    <t>Hoàng Thị Yến</t>
  </si>
  <si>
    <t>,080402650</t>
  </si>
  <si>
    <t>131215318199</t>
  </si>
  <si>
    <t>Hoàng Trung Thực</t>
  </si>
  <si>
    <t>,080470035</t>
  </si>
  <si>
    <t>180515317508</t>
  </si>
  <si>
    <t>Hoàng Văn Chanh</t>
  </si>
  <si>
    <t>,085048167</t>
  </si>
  <si>
    <t>110815311003</t>
  </si>
  <si>
    <t>Hoàng Văn Đạt</t>
  </si>
  <si>
    <t>,080560604</t>
  </si>
  <si>
    <t>290515316272</t>
  </si>
  <si>
    <t>Hoàng Văn Đức</t>
  </si>
  <si>
    <t>,082146521</t>
  </si>
  <si>
    <t>140715316490</t>
  </si>
  <si>
    <t>Hoàng Văn Dũng</t>
  </si>
  <si>
    <t>,080371156</t>
  </si>
  <si>
    <t>290315318516</t>
  </si>
  <si>
    <t>,080508175</t>
  </si>
  <si>
    <t>0'70415318027</t>
  </si>
  <si>
    <t>Hoàng Văn Hoạt</t>
  </si>
  <si>
    <t>,080401294</t>
  </si>
  <si>
    <t>110815318069</t>
  </si>
  <si>
    <t>Hoàng Văn Hồng</t>
  </si>
  <si>
    <t>,080525171</t>
  </si>
  <si>
    <t>290515315864</t>
  </si>
  <si>
    <t>Hoàng Văn Khánh</t>
  </si>
  <si>
    <t>,080570682</t>
  </si>
  <si>
    <t>300615310468</t>
  </si>
  <si>
    <t>Hoàng Văn Kiệt</t>
  </si>
  <si>
    <t>,080447204</t>
  </si>
  <si>
    <t>220615316736</t>
  </si>
  <si>
    <t>Hoàng Văn Phương</t>
  </si>
  <si>
    <t>,080461963</t>
  </si>
  <si>
    <t>230715317272</t>
  </si>
  <si>
    <t>Hứa Thị Hằng</t>
  </si>
  <si>
    <t>,080418923</t>
  </si>
  <si>
    <t>230615314163</t>
  </si>
  <si>
    <t>Hứa Thị Thương</t>
  </si>
  <si>
    <t>,080422027</t>
  </si>
  <si>
    <t>120615313554</t>
  </si>
  <si>
    <t>Hứa Văn Cường</t>
  </si>
  <si>
    <t>,080541738</t>
  </si>
  <si>
    <t>140715311816</t>
  </si>
  <si>
    <t>Hứa Văn Thành</t>
  </si>
  <si>
    <t>,080523634</t>
  </si>
  <si>
    <t>170615314073</t>
  </si>
  <si>
    <t>Lã Thị Bách</t>
  </si>
  <si>
    <t>,080500670</t>
  </si>
  <si>
    <t>160815314698</t>
  </si>
  <si>
    <t>Lã Thị Quỳnh</t>
  </si>
  <si>
    <t>,080371177</t>
  </si>
  <si>
    <t>070515313180</t>
  </si>
  <si>
    <t>Lã Văn Quý</t>
  </si>
  <si>
    <t>,080541426</t>
  </si>
  <si>
    <t>140715312259</t>
  </si>
  <si>
    <t>Lâm Hồng Hạnh</t>
  </si>
  <si>
    <t>,080406393</t>
  </si>
  <si>
    <t>120515311367</t>
  </si>
  <si>
    <t>Lăng Thị Liên</t>
  </si>
  <si>
    <t>,080458803</t>
  </si>
  <si>
    <t>240815318945</t>
  </si>
  <si>
    <t>Lăng Thị Thảo</t>
  </si>
  <si>
    <t>,085076931</t>
  </si>
  <si>
    <t>300315319444</t>
  </si>
  <si>
    <t>Lãnh Thị Kim Duyên</t>
  </si>
  <si>
    <t>100315318455</t>
  </si>
  <si>
    <t>Lê Hồng Lĩnh</t>
  </si>
  <si>
    <t>,080521303</t>
  </si>
  <si>
    <t>120615315978</t>
  </si>
  <si>
    <t>Lê Ngọc Liệu</t>
  </si>
  <si>
    <t>,040264398</t>
  </si>
  <si>
    <t>250715317178</t>
  </si>
  <si>
    <t>Lê Quốc Thịnh</t>
  </si>
  <si>
    <t>,241096925</t>
  </si>
  <si>
    <t>110315316483</t>
  </si>
  <si>
    <t>Lê Thị Cấp</t>
  </si>
  <si>
    <t>,080360209</t>
  </si>
  <si>
    <t>170815313967</t>
  </si>
  <si>
    <t>Lê Thị Diệp</t>
  </si>
  <si>
    <t>,080513334</t>
  </si>
  <si>
    <t>160615317571</t>
  </si>
  <si>
    <t>Lê Thị Sáu</t>
  </si>
  <si>
    <t>,140102087</t>
  </si>
  <si>
    <t>140715310745</t>
  </si>
  <si>
    <t>Lê Thị Thúy</t>
  </si>
  <si>
    <t>,162184163</t>
  </si>
  <si>
    <t>190615316646</t>
  </si>
  <si>
    <t>Lê Thị Yến</t>
  </si>
  <si>
    <t>,080542928</t>
  </si>
  <si>
    <t>070715319365</t>
  </si>
  <si>
    <t>Lê Thu Hà</t>
  </si>
  <si>
    <t>,082018645</t>
  </si>
  <si>
    <t>140615314225</t>
  </si>
  <si>
    <t>Liêu Thị Hà</t>
  </si>
  <si>
    <t>,080336172</t>
  </si>
  <si>
    <t>150615316809</t>
  </si>
  <si>
    <t>Linh Thị Liên</t>
  </si>
  <si>
    <t>,080435978</t>
  </si>
  <si>
    <t>100615312630</t>
  </si>
  <si>
    <t>Lô Quang Điềm</t>
  </si>
  <si>
    <t>,080391070</t>
  </si>
  <si>
    <t>130815319172</t>
  </si>
  <si>
    <t>Long Khánh Dư</t>
  </si>
  <si>
    <t>,095043336</t>
  </si>
  <si>
    <t>121015317096</t>
  </si>
  <si>
    <t>Long Thị Bình</t>
  </si>
  <si>
    <t>,080026395</t>
  </si>
  <si>
    <t>,095010271</t>
  </si>
  <si>
    <t>Lục Thanh Thiết</t>
  </si>
  <si>
    <t>,080436146</t>
  </si>
  <si>
    <t>110315310970</t>
  </si>
  <si>
    <t>Lục Thị Minh</t>
  </si>
  <si>
    <t>,080491079</t>
  </si>
  <si>
    <t>080515313233</t>
  </si>
  <si>
    <t>Lục Thị Tuyết</t>
  </si>
  <si>
    <t>,080404046</t>
  </si>
  <si>
    <t>Lục Thị Vàng</t>
  </si>
  <si>
    <t>,080026270</t>
  </si>
  <si>
    <t>100315317257</t>
  </si>
  <si>
    <t>Lục Văn Quàn</t>
  </si>
  <si>
    <t>,080458002</t>
  </si>
  <si>
    <t>210715316010</t>
  </si>
  <si>
    <t>Lương Hoàng Vũ</t>
  </si>
  <si>
    <t>,085058129</t>
  </si>
  <si>
    <t>110315312273</t>
  </si>
  <si>
    <t>Lương Thị Nga</t>
  </si>
  <si>
    <t>,080250582</t>
  </si>
  <si>
    <t>080715318374</t>
  </si>
  <si>
    <t>Lương Văn Hoàn</t>
  </si>
  <si>
    <t>,080388620</t>
  </si>
  <si>
    <t>230415312502</t>
  </si>
  <si>
    <t>Lương Văn Thần</t>
  </si>
  <si>
    <t>,080392269</t>
  </si>
  <si>
    <t>060715310312</t>
  </si>
  <si>
    <t>Lưu Chân Thanh</t>
  </si>
  <si>
    <t>,085055961</t>
  </si>
  <si>
    <t>150515312751</t>
  </si>
  <si>
    <t>Lưu Minh Thuận</t>
  </si>
  <si>
    <t>,080502167</t>
  </si>
  <si>
    <t>200615316829</t>
  </si>
  <si>
    <t>Lưu Thị Liên</t>
  </si>
  <si>
    <t>,095135725</t>
  </si>
  <si>
    <t>230415316550</t>
  </si>
  <si>
    <t>Lưu Thị Thương</t>
  </si>
  <si>
    <t>,080427223</t>
  </si>
  <si>
    <t>Lưu Tuấn Anh</t>
  </si>
  <si>
    <t>,082018803</t>
  </si>
  <si>
    <t>070915314803</t>
  </si>
  <si>
    <t>Lý Hải Dương</t>
  </si>
  <si>
    <t>,080519820</t>
  </si>
  <si>
    <t>300315318371</t>
  </si>
  <si>
    <t>Lý Kiềm Him</t>
  </si>
  <si>
    <t>,085034704</t>
  </si>
  <si>
    <t>020815315462</t>
  </si>
  <si>
    <t>Lý Mùi Piền</t>
  </si>
  <si>
    <t>,080402414</t>
  </si>
  <si>
    <t>290615311369</t>
  </si>
  <si>
    <t>Lý Ngũ Quang</t>
  </si>
  <si>
    <t>,080977632</t>
  </si>
  <si>
    <t>100315315084</t>
  </si>
  <si>
    <t>Lý Thị Hoa</t>
  </si>
  <si>
    <t>,085027632</t>
  </si>
  <si>
    <t>300615310283</t>
  </si>
  <si>
    <t>Lý Thị Tấm</t>
  </si>
  <si>
    <t>,080303438</t>
  </si>
  <si>
    <t>270615318257</t>
  </si>
  <si>
    <t>Lý Thị Tú Anh</t>
  </si>
  <si>
    <t>,080356083</t>
  </si>
  <si>
    <t>150615314019</t>
  </si>
  <si>
    <t>Lý Tiến Bộ</t>
  </si>
  <si>
    <t>,080442914</t>
  </si>
  <si>
    <t>150615312656</t>
  </si>
  <si>
    <t>Lý Văn Giáp</t>
  </si>
  <si>
    <t>,085054310</t>
  </si>
  <si>
    <t>210715315378</t>
  </si>
  <si>
    <t>Mã Đình Nhượng</t>
  </si>
  <si>
    <t>,080336027</t>
  </si>
  <si>
    <t>160815318250</t>
  </si>
  <si>
    <t>Mã Thị Lan</t>
  </si>
  <si>
    <t>,080049416</t>
  </si>
  <si>
    <t>150515312358</t>
  </si>
  <si>
    <t>Mã Thị Thiếm</t>
  </si>
  <si>
    <t>,080421998</t>
  </si>
  <si>
    <t>170815311352</t>
  </si>
  <si>
    <t>Ma Thị Yểm</t>
  </si>
  <si>
    <t>300315317114</t>
  </si>
  <si>
    <t>Mông Thị Hạnh</t>
  </si>
  <si>
    <t>,080443146</t>
  </si>
  <si>
    <t>150415318308</t>
  </si>
  <si>
    <t>Mông Thị Hiên</t>
  </si>
  <si>
    <t>,080535030</t>
  </si>
  <si>
    <t>160515318607</t>
  </si>
  <si>
    <t>Mông Thị Liễu</t>
  </si>
  <si>
    <t>,080363344</t>
  </si>
  <si>
    <t>Ngân Bích Diệp</t>
  </si>
  <si>
    <t>,080427603</t>
  </si>
  <si>
    <t>230615312264</t>
  </si>
  <si>
    <t>Ngạn Thị Giang</t>
  </si>
  <si>
    <t>,151527770</t>
  </si>
  <si>
    <t>110315314096</t>
  </si>
  <si>
    <t>Ngọc Văn Toàn</t>
  </si>
  <si>
    <t>,080519403</t>
  </si>
  <si>
    <t>080715317156</t>
  </si>
  <si>
    <t>Nguyễn Bích Vân</t>
  </si>
  <si>
    <t>Nguyễn Công Quý</t>
  </si>
  <si>
    <t>,080616547</t>
  </si>
  <si>
    <t>140715310091</t>
  </si>
  <si>
    <t>Nguyễn Duy Liêm</t>
  </si>
  <si>
    <t>,080336017</t>
  </si>
  <si>
    <t>250715318577</t>
  </si>
  <si>
    <t>Nguyễn Lệ Hằng</t>
  </si>
  <si>
    <t>,080442373</t>
  </si>
  <si>
    <t>130415312612</t>
  </si>
  <si>
    <t>Nguyễn Mạnh Quyết</t>
  </si>
  <si>
    <t>,080380829</t>
  </si>
  <si>
    <t>110315310113</t>
  </si>
  <si>
    <t>Nguyễn Mậu Thuần</t>
  </si>
  <si>
    <t>,034076001192</t>
  </si>
  <si>
    <t>290715318782</t>
  </si>
  <si>
    <t>Nguyễn Ngọc Hưng</t>
  </si>
  <si>
    <t>,070883050</t>
  </si>
  <si>
    <t>250515312753</t>
  </si>
  <si>
    <t>Nguyễn Ngọc Lâm</t>
  </si>
  <si>
    <t>,011744827</t>
  </si>
  <si>
    <t>140715318536</t>
  </si>
  <si>
    <t>Nguyễn Thanh Phong</t>
  </si>
  <si>
    <t>,111430594</t>
  </si>
  <si>
    <t>150815310241</t>
  </si>
  <si>
    <t>Nguyễn Thanh Thủy</t>
  </si>
  <si>
    <t>,080477694</t>
  </si>
  <si>
    <t>140515252446</t>
  </si>
  <si>
    <t>Nguyễn Thị Bích Lợi</t>
  </si>
  <si>
    <t>,080418210</t>
  </si>
  <si>
    <t>251114008115</t>
  </si>
  <si>
    <t>Nguyễn Thị Điền</t>
  </si>
  <si>
    <t>,080278558</t>
  </si>
  <si>
    <t>120315312655</t>
  </si>
  <si>
    <t xml:space="preserve">Nguyễn Thị Hiền  </t>
  </si>
  <si>
    <t>,080254663</t>
  </si>
  <si>
    <t>110315315730</t>
  </si>
  <si>
    <t>,151625314</t>
  </si>
  <si>
    <t>060415311352</t>
  </si>
  <si>
    <t>Nguyễn Thị Liên</t>
  </si>
  <si>
    <t>,080409842</t>
  </si>
  <si>
    <t>110315310005</t>
  </si>
  <si>
    <t>Nguyễn Thị Oanh</t>
  </si>
  <si>
    <t>,070580230</t>
  </si>
  <si>
    <t>230715310068</t>
  </si>
  <si>
    <t>Nguyễn Thị Phương</t>
  </si>
  <si>
    <t>,080526301</t>
  </si>
  <si>
    <t>040515310836</t>
  </si>
  <si>
    <t>Nguyễn Thị Lựu</t>
  </si>
  <si>
    <t>,080255224</t>
  </si>
  <si>
    <t>Nguyễn Thị Thắm</t>
  </si>
  <si>
    <t>,080507255</t>
  </si>
  <si>
    <t>090715310909</t>
  </si>
  <si>
    <t>,080573880</t>
  </si>
  <si>
    <t>131115319418</t>
  </si>
  <si>
    <t>Nguyễn Thị Vân</t>
  </si>
  <si>
    <t>,080346627</t>
  </si>
  <si>
    <t>080715317517</t>
  </si>
  <si>
    <t>Nguyễn Văn Bình</t>
  </si>
  <si>
    <t>,085059558</t>
  </si>
  <si>
    <t>Nguyễn Văn Đức</t>
  </si>
  <si>
    <t>,121658465</t>
  </si>
  <si>
    <t>100315310823</t>
  </si>
  <si>
    <t>,121912527</t>
  </si>
  <si>
    <t>140715317865</t>
  </si>
  <si>
    <t>Nguyễn Văn Thành</t>
  </si>
  <si>
    <t>,080380620</t>
  </si>
  <si>
    <t>040515319056</t>
  </si>
  <si>
    <t>Nguyễn Xuân Toản</t>
  </si>
  <si>
    <t>,121331074</t>
  </si>
  <si>
    <t>170915317675</t>
  </si>
  <si>
    <t>Nông Linh Danh</t>
  </si>
  <si>
    <t>,080479833</t>
  </si>
  <si>
    <t>240315315553</t>
  </si>
  <si>
    <t>Nông Phúc Minh</t>
  </si>
  <si>
    <t>,085029204</t>
  </si>
  <si>
    <t>300315316006</t>
  </si>
  <si>
    <t>Nông Sỹ Nguyên</t>
  </si>
  <si>
    <t>,080396474</t>
  </si>
  <si>
    <t>160615313268</t>
  </si>
  <si>
    <t>Nông Thị Cành</t>
  </si>
  <si>
    <t>140715314177</t>
  </si>
  <si>
    <t>Nông Thị Chung</t>
  </si>
  <si>
    <t>,080568018</t>
  </si>
  <si>
    <t>110315314758</t>
  </si>
  <si>
    <t>Nông Thị Cơi</t>
  </si>
  <si>
    <t>,080392225</t>
  </si>
  <si>
    <t>070715314653</t>
  </si>
  <si>
    <t>Nông Thị Diêm</t>
  </si>
  <si>
    <t>,080526898</t>
  </si>
  <si>
    <t>300615311434</t>
  </si>
  <si>
    <t>Nông Thị Dương</t>
  </si>
  <si>
    <t>,080529070</t>
  </si>
  <si>
    <t>130715317356</t>
  </si>
  <si>
    <t>Nông Thị Giang</t>
  </si>
  <si>
    <t>,085078739</t>
  </si>
  <si>
    <t>060715315473</t>
  </si>
  <si>
    <t>Nông Thị Hiệp</t>
  </si>
  <si>
    <t>,080494967</t>
  </si>
  <si>
    <t>170515319145</t>
  </si>
  <si>
    <t>Nông Thị Hòa</t>
  </si>
  <si>
    <t>,080020951</t>
  </si>
  <si>
    <t>160115259550</t>
  </si>
  <si>
    <t>Nông Thị Hồng</t>
  </si>
  <si>
    <t>,080448164</t>
  </si>
  <si>
    <t>120515315854</t>
  </si>
  <si>
    <t>Nông Thị Huệ</t>
  </si>
  <si>
    <t>,080387969</t>
  </si>
  <si>
    <t>Nông Thị Hướng</t>
  </si>
  <si>
    <t>,080519629</t>
  </si>
  <si>
    <t>230615319588</t>
  </si>
  <si>
    <t>Nông Thị Kim Ngọc</t>
  </si>
  <si>
    <t>,080383866</t>
  </si>
  <si>
    <t>100415310332</t>
  </si>
  <si>
    <t>Nông Thị Lỷ</t>
  </si>
  <si>
    <t>,080141629</t>
  </si>
  <si>
    <t>060715313068</t>
  </si>
  <si>
    <t>Nông Thị Mai</t>
  </si>
  <si>
    <t>,080483160</t>
  </si>
  <si>
    <t>300515315527</t>
  </si>
  <si>
    <t>Nông Thị Ngọc</t>
  </si>
  <si>
    <t>,085059465</t>
  </si>
  <si>
    <t>200515317752</t>
  </si>
  <si>
    <t>Nông Thị Nha</t>
  </si>
  <si>
    <t>,080412964</t>
  </si>
  <si>
    <t>180615317031</t>
  </si>
  <si>
    <t>Nông Thị Thu Bền</t>
  </si>
  <si>
    <t>,080470385</t>
  </si>
  <si>
    <t>270115318918</t>
  </si>
  <si>
    <t>Nông Thị Tỉn</t>
  </si>
  <si>
    <t>,080100017</t>
  </si>
  <si>
    <t>131115316372</t>
  </si>
  <si>
    <t>Nông Thị Xuân</t>
  </si>
  <si>
    <t>,080431057</t>
  </si>
  <si>
    <t>270615317722</t>
  </si>
  <si>
    <t>Nông Thị Xuyên</t>
  </si>
  <si>
    <t>,080792435</t>
  </si>
  <si>
    <t>240615317481</t>
  </si>
  <si>
    <t>Nông Thị Yết</t>
  </si>
  <si>
    <t>,080250454</t>
  </si>
  <si>
    <t>130715313687</t>
  </si>
  <si>
    <t>Nông Thu Thủy</t>
  </si>
  <si>
    <t>,080542950</t>
  </si>
  <si>
    <t>160615311916</t>
  </si>
  <si>
    <t>Nông Trung Du</t>
  </si>
  <si>
    <t>,080544272</t>
  </si>
  <si>
    <t>Nông Trung Hiếu</t>
  </si>
  <si>
    <t>,080259325</t>
  </si>
  <si>
    <t>110315315457</t>
  </si>
  <si>
    <t>Nông Văn Hoan</t>
  </si>
  <si>
    <t>,080546806</t>
  </si>
  <si>
    <t>300615315400</t>
  </si>
  <si>
    <t>Nông Văn Huấn</t>
  </si>
  <si>
    <t>,080420614</t>
  </si>
  <si>
    <t>180315311685</t>
  </si>
  <si>
    <t>Nông Văn Hùng</t>
  </si>
  <si>
    <t>,080396421</t>
  </si>
  <si>
    <t>210615317390</t>
  </si>
  <si>
    <t>Nông Văn Quân</t>
  </si>
  <si>
    <t>,080486219</t>
  </si>
  <si>
    <t>210715318917</t>
  </si>
  <si>
    <t>Nông Văn Sấn</t>
  </si>
  <si>
    <t>,080326046</t>
  </si>
  <si>
    <t>150716311233</t>
  </si>
  <si>
    <t>Nông Văn Tài</t>
  </si>
  <si>
    <t>,080567236</t>
  </si>
  <si>
    <t>220715319992</t>
  </si>
  <si>
    <t>Nông Văn Truyền</t>
  </si>
  <si>
    <t>,080406803</t>
  </si>
  <si>
    <t>Phạm Thị Họa</t>
  </si>
  <si>
    <t>,080571423</t>
  </si>
  <si>
    <t>090715315663</t>
  </si>
  <si>
    <t xml:space="preserve">Phạm Thị Tuyết </t>
  </si>
  <si>
    <t>,090128905</t>
  </si>
  <si>
    <t>270315316198</t>
  </si>
  <si>
    <t>Phan Phước Hiếu</t>
  </si>
  <si>
    <t>,191585993</t>
  </si>
  <si>
    <t>Phan Thị Ngọc</t>
  </si>
  <si>
    <t>,095261214</t>
  </si>
  <si>
    <t>160915316583</t>
  </si>
  <si>
    <t>Phùng Thị Duyên</t>
  </si>
  <si>
    <t>,080414668</t>
  </si>
  <si>
    <t>160515316116</t>
  </si>
  <si>
    <t>Phượng Mùi Siết</t>
  </si>
  <si>
    <t>,085048639</t>
  </si>
  <si>
    <t>190815319876</t>
  </si>
  <si>
    <t>Phương Thị Lệ</t>
  </si>
  <si>
    <t>,080431110</t>
  </si>
  <si>
    <t>140415316187</t>
  </si>
  <si>
    <t>Riêu Thị Ngọc Điệp</t>
  </si>
  <si>
    <t>,080569950</t>
  </si>
  <si>
    <t>110715314302</t>
  </si>
  <si>
    <t>Sầm Đức Doanh</t>
  </si>
  <si>
    <t>Sầm Hồng Định</t>
  </si>
  <si>
    <t>,085011928</t>
  </si>
  <si>
    <t>160615310732</t>
  </si>
  <si>
    <t>Sầm Thị Thu Huyền</t>
  </si>
  <si>
    <t>,080527190</t>
  </si>
  <si>
    <t>190615310620</t>
  </si>
  <si>
    <t>Tạ Bích Hồng</t>
  </si>
  <si>
    <t>,080027361</t>
  </si>
  <si>
    <t>150615316889</t>
  </si>
  <si>
    <t>Tạ Văn Thành</t>
  </si>
  <si>
    <t>,121312736</t>
  </si>
  <si>
    <t>270515319076</t>
  </si>
  <si>
    <t>Thẩm Thị Nậu</t>
  </si>
  <si>
    <t>,080424760</t>
  </si>
  <si>
    <t>160515316686</t>
  </si>
  <si>
    <t>Thang Triệu Khôi</t>
  </si>
  <si>
    <t>,085036150</t>
  </si>
  <si>
    <t>110315316077</t>
  </si>
  <si>
    <t>Tiêu Hoàng Vân</t>
  </si>
  <si>
    <t>,085021596</t>
  </si>
  <si>
    <t>090715312192</t>
  </si>
  <si>
    <t>Tô Hồng Nhung</t>
  </si>
  <si>
    <t>,080417079</t>
  </si>
  <si>
    <t>170615314806</t>
  </si>
  <si>
    <t>Tô Minh Quý</t>
  </si>
  <si>
    <t>,080451369</t>
  </si>
  <si>
    <t>150615317470</t>
  </si>
  <si>
    <t>260315315895</t>
  </si>
  <si>
    <t>Trần Tất Cường</t>
  </si>
  <si>
    <t>,080382625</t>
  </si>
  <si>
    <t>210715319077</t>
  </si>
  <si>
    <t>Trần Thị Duyên</t>
  </si>
  <si>
    <t>,080441363</t>
  </si>
  <si>
    <t>200515310847</t>
  </si>
  <si>
    <t>Trần Thị Hường</t>
  </si>
  <si>
    <t>,080411630</t>
  </si>
  <si>
    <t>Trần Thị Huyền</t>
  </si>
  <si>
    <t>,120834529</t>
  </si>
  <si>
    <t>051015310929</t>
  </si>
  <si>
    <t>Trần Thị Xuyến</t>
  </si>
  <si>
    <t>,080509898</t>
  </si>
  <si>
    <t>261015310927</t>
  </si>
  <si>
    <t>Triệu Bích Phương</t>
  </si>
  <si>
    <t>,080470334</t>
  </si>
  <si>
    <t>130715317843</t>
  </si>
  <si>
    <t>Triệu Thị Nguyệt</t>
  </si>
  <si>
    <t>,091541206</t>
  </si>
  <si>
    <t>110315317493</t>
  </si>
  <si>
    <t>Triệu Thị Nhung</t>
  </si>
  <si>
    <t>,080371246</t>
  </si>
  <si>
    <t>090715317291</t>
  </si>
  <si>
    <t>Triệu Thị Thảo</t>
  </si>
  <si>
    <t>,080549779</t>
  </si>
  <si>
    <t>140715317920</t>
  </si>
  <si>
    <t>Triệu Thị Tuyến</t>
  </si>
  <si>
    <t>,080236841</t>
  </si>
  <si>
    <t>130715317802</t>
  </si>
  <si>
    <t>Triệu Tiến Thông</t>
  </si>
  <si>
    <t>,080558584</t>
  </si>
  <si>
    <t>110315315517</t>
  </si>
  <si>
    <t>Triệu Văn Kiến</t>
  </si>
  <si>
    <t>,080337667</t>
  </si>
  <si>
    <t>170515313733</t>
  </si>
  <si>
    <t>Trịnh Thị Như</t>
  </si>
  <si>
    <t>,080164472</t>
  </si>
  <si>
    <t>200615310821</t>
  </si>
  <si>
    <t>Trương Hứa Anh Long</t>
  </si>
  <si>
    <t>,080420838</t>
  </si>
  <si>
    <t>210715312843</t>
  </si>
  <si>
    <t>Trương Khang Nghĩa</t>
  </si>
  <si>
    <t>,081040684</t>
  </si>
  <si>
    <t>100315314731</t>
  </si>
  <si>
    <t>Trương Ngọc Anh</t>
  </si>
  <si>
    <t>,080187456</t>
  </si>
  <si>
    <t>081215314911</t>
  </si>
  <si>
    <t>Trương Thị Linh</t>
  </si>
  <si>
    <t>,080547223</t>
  </si>
  <si>
    <t>170615317150</t>
  </si>
  <si>
    <t>Trương Thị Nga</t>
  </si>
  <si>
    <t>,081039816</t>
  </si>
  <si>
    <t>100715317535</t>
  </si>
  <si>
    <t>Trương Thị Phương</t>
  </si>
  <si>
    <t>,085049119</t>
  </si>
  <si>
    <t>Trương Thị Tuyên</t>
  </si>
  <si>
    <t>,080407619</t>
  </si>
  <si>
    <t>Trương Thị Xuân</t>
  </si>
  <si>
    <t>,120183384</t>
  </si>
  <si>
    <t>290915312396</t>
  </si>
  <si>
    <t>Trương Vĩnh Nguyên</t>
  </si>
  <si>
    <t>,080561074</t>
  </si>
  <si>
    <t>180315312663</t>
  </si>
  <si>
    <t>Võ Duy Khôi</t>
  </si>
  <si>
    <t>,186746332</t>
  </si>
  <si>
    <t>130715314710</t>
  </si>
  <si>
    <t>Vũ Thị Liên</t>
  </si>
  <si>
    <t>,080278127</t>
  </si>
  <si>
    <t>090715315335</t>
  </si>
  <si>
    <t>Vũ Thị Thúy</t>
  </si>
  <si>
    <t>,090178442</t>
  </si>
  <si>
    <t>140715317985</t>
  </si>
  <si>
    <t>Vương Thị Bền</t>
  </si>
  <si>
    <t>,085024259</t>
  </si>
  <si>
    <t>140615316852</t>
  </si>
  <si>
    <t>Vương Thị Viễn</t>
  </si>
  <si>
    <t>,080405123</t>
  </si>
  <si>
    <t>240515312101</t>
  </si>
  <si>
    <t>Vương Văn Phong</t>
  </si>
  <si>
    <t>,080541596</t>
  </si>
  <si>
    <t>140615319532</t>
  </si>
  <si>
    <t>Vy Thị Kiều</t>
  </si>
  <si>
    <t>,080190087</t>
  </si>
  <si>
    <t>260315311174</t>
  </si>
  <si>
    <t>Vy Thị Liên</t>
  </si>
  <si>
    <t>,080691340</t>
  </si>
  <si>
    <t>140615317843</t>
  </si>
  <si>
    <t>Trần Đình Sơn</t>
  </si>
  <si>
    <t>Phạm Văn Phượng</t>
  </si>
  <si>
    <t>181904139</t>
  </si>
  <si>
    <t>110315148350</t>
  </si>
  <si>
    <t>KM</t>
  </si>
  <si>
    <t>Đồng Nai</t>
  </si>
  <si>
    <t>Vĩnh Phúc</t>
  </si>
  <si>
    <t>Cao bằng</t>
  </si>
  <si>
    <t>BRVT</t>
  </si>
  <si>
    <t>tien giang</t>
  </si>
  <si>
    <t>Yên Bái</t>
  </si>
  <si>
    <t>Tuyên Quang</t>
  </si>
  <si>
    <t>Thành tiền (đã nộp) (đ) 
(1)</t>
  </si>
  <si>
    <t>Hoa hồng đã nhận</t>
  </si>
  <si>
    <t>Tiền khuyến mãi</t>
  </si>
  <si>
    <t>Hàng Hóa quy ra tiền</t>
  </si>
  <si>
    <t>Tài sản nhận được</t>
  </si>
  <si>
    <t>Nguyễn Thị Vân Anh</t>
  </si>
  <si>
    <t>070573977</t>
  </si>
  <si>
    <t>Nguyễn Thu Hà</t>
  </si>
  <si>
    <t>070569639</t>
  </si>
  <si>
    <t>Ngô Thúy Hương</t>
  </si>
  <si>
    <t>070537277</t>
  </si>
  <si>
    <t>Nguyễn Kim Sơn</t>
  </si>
  <si>
    <t>070478240</t>
  </si>
  <si>
    <t>060415119713</t>
  </si>
  <si>
    <t>Phạm Thúy Hằng</t>
  </si>
  <si>
    <t>070603562</t>
  </si>
  <si>
    <t>BẮC GIANG</t>
  </si>
  <si>
    <t>TIỀN 
KHUYẾN 
MẠI</t>
  </si>
  <si>
    <t>Trương Công Đoan</t>
  </si>
  <si>
    <t>060184072</t>
  </si>
  <si>
    <t>180615013943</t>
  </si>
  <si>
    <t>Trương Thế Quyền</t>
  </si>
  <si>
    <t>060790288</t>
  </si>
  <si>
    <t>230615014689</t>
  </si>
  <si>
    <t>3</t>
  </si>
  <si>
    <t>Phạm Thúy Nga</t>
  </si>
  <si>
    <t>060807534</t>
  </si>
  <si>
    <t>140715012946</t>
  </si>
  <si>
    <t>4</t>
  </si>
  <si>
    <t>Hoàng Văn Toán</t>
  </si>
  <si>
    <t>060751083</t>
  </si>
  <si>
    <t>260515019855</t>
  </si>
  <si>
    <t>060090984</t>
  </si>
  <si>
    <t>260515015730</t>
  </si>
  <si>
    <t>Trần Đình Phương</t>
  </si>
  <si>
    <t>060174999</t>
  </si>
  <si>
    <t>270515013050</t>
  </si>
  <si>
    <t>Vũ Văn Bái</t>
  </si>
  <si>
    <t>060520920</t>
  </si>
  <si>
    <t>Vũ Văn Quyết</t>
  </si>
  <si>
    <t>060448409</t>
  </si>
  <si>
    <t>090715011671</t>
  </si>
  <si>
    <t>Vũ Hải Nam</t>
  </si>
  <si>
    <t>060891355</t>
  </si>
  <si>
    <t>090715010638</t>
  </si>
  <si>
    <t>Nguyễn Thị Luyến</t>
  </si>
  <si>
    <t>060637324</t>
  </si>
  <si>
    <t>260615013170</t>
  </si>
  <si>
    <t>Tạ Thị Tuyến</t>
  </si>
  <si>
    <t>060495543</t>
  </si>
  <si>
    <t>280615019171</t>
  </si>
  <si>
    <t>Lê Thị Thu Uyên</t>
  </si>
  <si>
    <t>060521423</t>
  </si>
  <si>
    <t>140715019249</t>
  </si>
  <si>
    <t>Đinh Công Sơn</t>
  </si>
  <si>
    <t>060878672</t>
  </si>
  <si>
    <t>060715018183</t>
  </si>
  <si>
    <t>Đinh Thị Lê</t>
  </si>
  <si>
    <t>060121258</t>
  </si>
  <si>
    <t>110715018832</t>
  </si>
  <si>
    <t>Vũ Thị Hồng Nhung</t>
  </si>
  <si>
    <t>060834443</t>
  </si>
  <si>
    <t>140715018799</t>
  </si>
  <si>
    <t>Nguyễn Ngọc Thắng</t>
  </si>
  <si>
    <t>060838939</t>
  </si>
  <si>
    <t>140715017010</t>
  </si>
  <si>
    <t>Vũ Thị Phương</t>
  </si>
  <si>
    <t>060174732</t>
  </si>
  <si>
    <t>251114015733</t>
  </si>
  <si>
    <t>Bùi Thị Dung</t>
  </si>
  <si>
    <t>060411343</t>
  </si>
  <si>
    <t>230415013455</t>
  </si>
  <si>
    <t>Nguyễn Kim Đức</t>
  </si>
  <si>
    <t>060814995</t>
  </si>
  <si>
    <t>230415012794</t>
  </si>
  <si>
    <t>Nguyễn Thị Bích Ngọc</t>
  </si>
  <si>
    <t>060743980</t>
  </si>
  <si>
    <t>250515015116</t>
  </si>
  <si>
    <t>Nguyễn Thị Bích Phượng</t>
  </si>
  <si>
    <t>060645137</t>
  </si>
  <si>
    <t>230415018935</t>
  </si>
  <si>
    <t>Phạm Trung Kiên</t>
  </si>
  <si>
    <t>060631671</t>
  </si>
  <si>
    <t>250515016449</t>
  </si>
  <si>
    <t>Vũ Hàn Lâm</t>
  </si>
  <si>
    <t>061004265</t>
  </si>
  <si>
    <t>080615017916</t>
  </si>
  <si>
    <t>Vũ Thị Thanh Loan</t>
  </si>
  <si>
    <t>135155652</t>
  </si>
  <si>
    <t>080615017827</t>
  </si>
  <si>
    <t>Nguyễn Ngọc Hà Nhung</t>
  </si>
  <si>
    <t>060790509</t>
  </si>
  <si>
    <t>080715013935</t>
  </si>
  <si>
    <t>060392602</t>
  </si>
  <si>
    <t>200615019854</t>
  </si>
  <si>
    <t>Kim Đông Hưng</t>
  </si>
  <si>
    <t>060973469</t>
  </si>
  <si>
    <t>110715011957</t>
  </si>
  <si>
    <t>Phạm Kim Chi</t>
  </si>
  <si>
    <t>060518110</t>
  </si>
  <si>
    <t>110715016216</t>
  </si>
  <si>
    <t>Lại Thế Thuân</t>
  </si>
  <si>
    <t>060479425</t>
  </si>
  <si>
    <t>060715019817</t>
  </si>
  <si>
    <t>Phạm Thị Thu Hà</t>
  </si>
  <si>
    <t>060609162</t>
  </si>
  <si>
    <t>130715017781</t>
  </si>
  <si>
    <t>Trần Thị Vượng</t>
  </si>
  <si>
    <t>061084466</t>
  </si>
  <si>
    <t>220815015169</t>
  </si>
  <si>
    <t>Phùng Khánh Chi</t>
  </si>
  <si>
    <t>060686197</t>
  </si>
  <si>
    <t>220815014372</t>
  </si>
  <si>
    <t>Trần Thị Linh</t>
  </si>
  <si>
    <t>060669118</t>
  </si>
  <si>
    <t>220715018739</t>
  </si>
  <si>
    <t>Phạm Thị Lai</t>
  </si>
  <si>
    <t>060123598</t>
  </si>
  <si>
    <t>Trần Trung Đông</t>
  </si>
  <si>
    <t>060094660</t>
  </si>
  <si>
    <t>Trần Thị Liên</t>
  </si>
  <si>
    <t>060722151</t>
  </si>
  <si>
    <t>Trần Trung Đoàn</t>
  </si>
  <si>
    <t>060620221</t>
  </si>
  <si>
    <t>Trần Trung Đảng</t>
  </si>
  <si>
    <t>060823468</t>
  </si>
  <si>
    <t>Vũ Minh Anh</t>
  </si>
  <si>
    <t>061007876</t>
  </si>
  <si>
    <t>Vũ Trung Anh</t>
  </si>
  <si>
    <t>060999152</t>
  </si>
  <si>
    <t>Lưu Thị Hồng Vân</t>
  </si>
  <si>
    <t>131614846</t>
  </si>
  <si>
    <t>Nguyễn Thị Thu Hằng</t>
  </si>
  <si>
    <t>060756877</t>
  </si>
  <si>
    <t>Nguyễn Thị Thanh Tân</t>
  </si>
  <si>
    <t>060753605</t>
  </si>
  <si>
    <t>Ngô Hồng Quang</t>
  </si>
  <si>
    <t>060490360</t>
  </si>
  <si>
    <t>Ngô Quang Vinh</t>
  </si>
  <si>
    <t>060631172</t>
  </si>
  <si>
    <t>Nguyễn Minh Ngọc</t>
  </si>
  <si>
    <t>060592703</t>
  </si>
  <si>
    <t>Nguyễn Ngọc Anh</t>
  </si>
  <si>
    <t>061084389</t>
  </si>
  <si>
    <t>Trần Văn Bình</t>
  </si>
  <si>
    <t>061011655</t>
  </si>
  <si>
    <t>Trần Văn Liên</t>
  </si>
  <si>
    <t>060815014780</t>
  </si>
  <si>
    <t>Dương Thanh Hiển</t>
  </si>
  <si>
    <t>060576807</t>
  </si>
  <si>
    <t>Dương Tùng Anh</t>
  </si>
  <si>
    <t>061042855</t>
  </si>
  <si>
    <t>Dương Thị Phương Liên</t>
  </si>
  <si>
    <t>060936789</t>
  </si>
  <si>
    <t>Nguyễn Thành Luân</t>
  </si>
  <si>
    <t>060686712</t>
  </si>
  <si>
    <t>Ngô Sỹ Thuần</t>
  </si>
  <si>
    <t>060387349</t>
  </si>
  <si>
    <t>Nguyễn Ngọc Bạch</t>
  </si>
  <si>
    <t>060467709</t>
  </si>
  <si>
    <t>Nguyễn Thị Xuân</t>
  </si>
  <si>
    <t>060593915</t>
  </si>
  <si>
    <t>Trương Thế Quỳnh</t>
  </si>
  <si>
    <t>060573342</t>
  </si>
  <si>
    <t>Phạm Hải Quân</t>
  </si>
  <si>
    <t>060475018</t>
  </si>
  <si>
    <t>Tạ Hữu Cự</t>
  </si>
  <si>
    <t>060483980</t>
  </si>
  <si>
    <t>Đinh Thị Anh</t>
  </si>
  <si>
    <t>060409521</t>
  </si>
  <si>
    <t>Đỗ Thị Huyền</t>
  </si>
  <si>
    <t>060595983</t>
  </si>
  <si>
    <t>080615018318</t>
  </si>
  <si>
    <t>060446271</t>
  </si>
  <si>
    <t>060715014278</t>
  </si>
  <si>
    <t>Phạm Thanh Chiến</t>
  </si>
  <si>
    <t>060816761</t>
  </si>
  <si>
    <t>060715018221</t>
  </si>
  <si>
    <t>Nguyễn Thị Thi</t>
  </si>
  <si>
    <t>060357062</t>
  </si>
  <si>
    <t>030415019045</t>
  </si>
  <si>
    <t>Đinh Thị Nhuân</t>
  </si>
  <si>
    <t>060776405</t>
  </si>
  <si>
    <t>270715015654</t>
  </si>
  <si>
    <t>Đỗ Thị Hiền</t>
  </si>
  <si>
    <t>060573191</t>
  </si>
  <si>
    <t>061015018061</t>
  </si>
  <si>
    <t>Đỗ Thị Ngọc</t>
  </si>
  <si>
    <t>060554105</t>
  </si>
  <si>
    <t>060815016632</t>
  </si>
  <si>
    <t>Trịnh Thị Thảo</t>
  </si>
  <si>
    <t>060564249</t>
  </si>
  <si>
    <t>220515016918</t>
  </si>
  <si>
    <t>Nông Thanh Tú</t>
  </si>
  <si>
    <t>060819081</t>
  </si>
  <si>
    <t>280715015698</t>
  </si>
  <si>
    <t>Nguyễn Thị Hân</t>
  </si>
  <si>
    <t>111514832</t>
  </si>
  <si>
    <t>260515013722</t>
  </si>
  <si>
    <t>Hoàng Lâm Lợi</t>
  </si>
  <si>
    <t>060436206</t>
  </si>
  <si>
    <t>110615010136</t>
  </si>
  <si>
    <t>Trần Anh Đức</t>
  </si>
  <si>
    <t>063288577</t>
  </si>
  <si>
    <t>260615018982</t>
  </si>
  <si>
    <t>Nguyễn Thị Kim Thúy</t>
  </si>
  <si>
    <t>060189778</t>
  </si>
  <si>
    <t>090615013081</t>
  </si>
  <si>
    <t>Trần Thị Thúy</t>
  </si>
  <si>
    <t>063145978</t>
  </si>
  <si>
    <t>270515017003</t>
  </si>
  <si>
    <t>Nguyễn Xuân Lộc</t>
  </si>
  <si>
    <t>063070265</t>
  </si>
  <si>
    <t>040515013677</t>
  </si>
  <si>
    <t>Nguyễn Thị Hoàng Yến</t>
  </si>
  <si>
    <t>063055400</t>
  </si>
  <si>
    <t>270515017421</t>
  </si>
  <si>
    <t>Trần Minh Thoan</t>
  </si>
  <si>
    <t>060452654</t>
  </si>
  <si>
    <t>270515019021</t>
  </si>
  <si>
    <t>Vũ Hồng Quang</t>
  </si>
  <si>
    <t>060563351</t>
  </si>
  <si>
    <t>090615014861</t>
  </si>
  <si>
    <t>Vi Thị Hằng Nga</t>
  </si>
  <si>
    <t>060677824</t>
  </si>
  <si>
    <t>140715019283</t>
  </si>
  <si>
    <t>Nguyễn Thị Mai</t>
  </si>
  <si>
    <t>060430058</t>
  </si>
  <si>
    <t>050415016496</t>
  </si>
  <si>
    <t>Nguyễn Việt Cường</t>
  </si>
  <si>
    <t>063042162</t>
  </si>
  <si>
    <t>070515010670</t>
  </si>
  <si>
    <t>Đào Thị Thùy Linh</t>
  </si>
  <si>
    <t>063409262</t>
  </si>
  <si>
    <t>270515019564</t>
  </si>
  <si>
    <t>Đào Văn Khoa</t>
  </si>
  <si>
    <t>060549023</t>
  </si>
  <si>
    <t>070415016252</t>
  </si>
  <si>
    <t>Trương Thị Loan</t>
  </si>
  <si>
    <t>060554344</t>
  </si>
  <si>
    <t>251015018094</t>
  </si>
  <si>
    <t>Bàn Sinh Thành</t>
  </si>
  <si>
    <t>080850729</t>
  </si>
  <si>
    <t>260615016956</t>
  </si>
  <si>
    <t>Trần Xuân Dục</t>
  </si>
  <si>
    <t>063043812</t>
  </si>
  <si>
    <t>070715011648</t>
  </si>
  <si>
    <t>Đoàn Thị Bích</t>
  </si>
  <si>
    <t>060647796</t>
  </si>
  <si>
    <t>120715016395</t>
  </si>
  <si>
    <t>Hà Thị Lan Hương</t>
  </si>
  <si>
    <t>060578535</t>
  </si>
  <si>
    <t>261015015020</t>
  </si>
  <si>
    <t>Lê Thị Lập</t>
  </si>
  <si>
    <t>063288896</t>
  </si>
  <si>
    <t>140715016287</t>
  </si>
  <si>
    <t>Hoàng Thị Nhật</t>
  </si>
  <si>
    <t>060350162</t>
  </si>
  <si>
    <t>060815013528</t>
  </si>
  <si>
    <t>Nguyễn Thị Chiến</t>
  </si>
  <si>
    <t>060569752</t>
  </si>
  <si>
    <t>160715012680</t>
  </si>
  <si>
    <t>Nguyễn Thanh Trường</t>
  </si>
  <si>
    <t>060571195</t>
  </si>
  <si>
    <t>060715014766</t>
  </si>
  <si>
    <t>Nguyễn Thị Thu</t>
  </si>
  <si>
    <t>060780712</t>
  </si>
  <si>
    <t>070715015173</t>
  </si>
  <si>
    <t>Lò Thị Mức</t>
  </si>
  <si>
    <t>060936541</t>
  </si>
  <si>
    <t>060715014560</t>
  </si>
  <si>
    <t>Nguyễn Huy Hoàng</t>
  </si>
  <si>
    <t>060936542</t>
  </si>
  <si>
    <t>070715017446</t>
  </si>
  <si>
    <t>060098289</t>
  </si>
  <si>
    <t>060715015504</t>
  </si>
  <si>
    <t>Nguyễn Thị Bồng</t>
  </si>
  <si>
    <t>060144187</t>
  </si>
  <si>
    <t>251114013214</t>
  </si>
  <si>
    <t>Nguyễn Xuân Bình</t>
  </si>
  <si>
    <t>060423806</t>
  </si>
  <si>
    <t>120315013840</t>
  </si>
  <si>
    <t>Hoàng Thị Tỏa</t>
  </si>
  <si>
    <t>060669567</t>
  </si>
  <si>
    <t>040515012615</t>
  </si>
  <si>
    <t>Lưu Thị Tường Vi</t>
  </si>
  <si>
    <t>060184185</t>
  </si>
  <si>
    <t>280515015099</t>
  </si>
  <si>
    <t>Nguyễn Thị Nhung</t>
  </si>
  <si>
    <t>060678546</t>
  </si>
  <si>
    <t>120615015304</t>
  </si>
  <si>
    <t>Đặng Thị Hồng Lê</t>
  </si>
  <si>
    <t>060668666</t>
  </si>
  <si>
    <t>130715019345</t>
  </si>
  <si>
    <t>Hoàng Anh Tuấn</t>
  </si>
  <si>
    <t>060526028</t>
  </si>
  <si>
    <t>160515010517</t>
  </si>
  <si>
    <t>Nguyễn Thị Niềm</t>
  </si>
  <si>
    <t>060715524</t>
  </si>
  <si>
    <t>250615018053</t>
  </si>
  <si>
    <t>Nguyễn Văn Huấn</t>
  </si>
  <si>
    <t>060692049</t>
  </si>
  <si>
    <t>300515015920</t>
  </si>
  <si>
    <t>Đinh Thị Xuyến</t>
  </si>
  <si>
    <t>060168647</t>
  </si>
  <si>
    <t>090715016957</t>
  </si>
  <si>
    <t>Nguyễn Văn Tuyên</t>
  </si>
  <si>
    <t>060688915</t>
  </si>
  <si>
    <t>090715019858</t>
  </si>
  <si>
    <t>Nguyễn Văn Định</t>
  </si>
  <si>
    <t>060692035</t>
  </si>
  <si>
    <t>220615010945</t>
  </si>
  <si>
    <t>Nguyễn Văn Liệu</t>
  </si>
  <si>
    <t>060624966</t>
  </si>
  <si>
    <t>240615018346</t>
  </si>
  <si>
    <t>Cao Thị Loan</t>
  </si>
  <si>
    <t>060168562</t>
  </si>
  <si>
    <t>260615014662</t>
  </si>
  <si>
    <t>Nguyễn Hữu Cường</t>
  </si>
  <si>
    <t>060521570</t>
  </si>
  <si>
    <t>060615014395</t>
  </si>
  <si>
    <t>061012001</t>
  </si>
  <si>
    <t>080615014621</t>
  </si>
  <si>
    <t>Phạm Văn Hưng</t>
  </si>
  <si>
    <t>060828938</t>
  </si>
  <si>
    <t>120615012592</t>
  </si>
  <si>
    <t>Phạm Thị Hà</t>
  </si>
  <si>
    <t>060663401</t>
  </si>
  <si>
    <t>170615014129</t>
  </si>
  <si>
    <t>Hà Thị Ly</t>
  </si>
  <si>
    <t>060683840</t>
  </si>
  <si>
    <t>120615013621</t>
  </si>
  <si>
    <t>Phạm Văn Hướng</t>
  </si>
  <si>
    <t>060629635</t>
  </si>
  <si>
    <t>100715017672</t>
  </si>
  <si>
    <t>Phạm Thúy Hường</t>
  </si>
  <si>
    <t>060703779</t>
  </si>
  <si>
    <t>251114015382</t>
  </si>
  <si>
    <t>Phạm Hồng Hạnh</t>
  </si>
  <si>
    <t>060876266</t>
  </si>
  <si>
    <t>130315011040</t>
  </si>
  <si>
    <t>Lê Anh Cường</t>
  </si>
  <si>
    <t>060676672</t>
  </si>
  <si>
    <t>060715015275</t>
  </si>
  <si>
    <t>Phạm Thị Thìn</t>
  </si>
  <si>
    <t>060958927</t>
  </si>
  <si>
    <t>290715014256</t>
  </si>
  <si>
    <t>Nguyễn Thị Bắc</t>
  </si>
  <si>
    <t>060307954</t>
  </si>
  <si>
    <t>110815010721</t>
  </si>
  <si>
    <t>DANH SÁCH THỐNG KÊ THIỆT HẠI CỦA NGƯỜI THAM GIA BÁN HÀNG ĐA CẤP VỚI CÔNG TY THĂNG LONG TẠI TỈNH Đắc Lắc
(Kèm theo Báo cáo kết quả điều tra số        ngày         /9/2017 của Cơ quan Cảnh sát điều tra Công an tỉnh Yên Bái)</t>
  </si>
  <si>
    <t>Trương Ngọc Chung</t>
  </si>
  <si>
    <t>241364293</t>
  </si>
  <si>
    <t>Lưu Văn Tịnh</t>
  </si>
  <si>
    <t>240712899</t>
  </si>
  <si>
    <t>Đỗ Cao Phấn</t>
  </si>
  <si>
    <t>241170076</t>
  </si>
  <si>
    <t>Lê Thị Phương</t>
  </si>
  <si>
    <t>Đắc Lắc</t>
  </si>
  <si>
    <t>Phạm Hồng Thùy</t>
  </si>
  <si>
    <t>Nguyễn Thị Kim Thành</t>
  </si>
  <si>
    <t>Địa chỉ</t>
  </si>
  <si>
    <t>94 Trương Hán Siêu, p Long Toàn, Tp Bà Rịa</t>
  </si>
  <si>
    <t>89A Hoàng Hoa Thám, P. Long Tâm, Tp Bà Rịa</t>
  </si>
  <si>
    <t>Tổ 6,p. Nông Tiến, Tp Tuyên Quang, tỉnh Tuyên Quang</t>
  </si>
  <si>
    <t>Số 147, tổ 13, p. Tân Quang, Tp Tuyên Quang, tỉnh Tuyên Quang</t>
  </si>
  <si>
    <t>Tổ 3, p. Phan Thiết, Tp Tuyên Quang, tỉnh Tuyên Quang</t>
  </si>
  <si>
    <t>Khu phố 1, TT Vàm Láng, huyện Gò Công Đông, tỉnh Tiền Giang</t>
  </si>
  <si>
    <t>Ấp Xóm lưới, xã Kiểng Phước, huyện Gò Công Đông, tỉnh Tiền Giang</t>
  </si>
  <si>
    <t>Ấp Thuận Trị, xã Bình Tân, huyện Gò Công Tây, tỉnh Tiền Giang</t>
  </si>
  <si>
    <t>Ấp Xóm Tựu, xã Kiểng Phước, huyện Gò Công Đông, tỉnh Tiền Giang</t>
  </si>
  <si>
    <t>Thôn Tiến Đạt, xã Quảng Tiến, huyện Cư Mgar, tỉnh Đắk Lăk</t>
  </si>
  <si>
    <t>Số 228 phố Cả Trọng, TT Cầu Gồ, huyện Yên Thế, Bắc Giang</t>
  </si>
  <si>
    <t>Số 214 phố Cả Trọng, TT Cầu Gồ, huyện Yên Thế, Bắc Giang</t>
  </si>
  <si>
    <t>Thôn Cẩm Xuyên, xã Xuân Cẩm, huyện Hiệp Hòa, Bắc Giang</t>
  </si>
  <si>
    <t>Thôn Thị Cùng, xã Tam Tiến</t>
  </si>
  <si>
    <t>Thôn Cẩm Hoàng, xã Xuân Cẩm, huyện Hiệp Hòa, Bắc Giang</t>
  </si>
  <si>
    <t>Khu 2 thị trấn Thắng, huyện Hiệp Hòa, tỉnh Bắc Giang</t>
  </si>
  <si>
    <t>Thôn Cấm xã Lương Phong, huyện Hiệp Hòa Bắc Giang</t>
  </si>
  <si>
    <t>Khu 5 thị trấn Thắng, huyện Hiệp Hòa, tỉnh Bắc Giang</t>
  </si>
  <si>
    <t>Khu 3 thị trấn Thắng, huyện Hiệp Hòa, tỉnh Bắc Giang</t>
  </si>
  <si>
    <t>Đồi Đỏ, thị trấn Cao Thượng, huyện Tân Yên, Bắc Giang</t>
  </si>
  <si>
    <t>Thôn Quỳnh Lâu xã Tam Tiến huyện Yên Thế, tỉnh Bắc Giang</t>
  </si>
  <si>
    <t>Khóm 4, p7,đường Phan Bội Châu, Tp Cà Mau, tỉnh Cà Mau</t>
  </si>
  <si>
    <t>Ấp Xóm Gốc, xã Long An, huyện Long Thành, Đồng Nai</t>
  </si>
  <si>
    <t>Số 125/8, tổ 4, KP5B, p Tân Biên, Tp Biên Hòa, Đồng Nai</t>
  </si>
  <si>
    <t>Số 24/40 Kp8, Phạm Văn Thuận, p. Tam Hiệp, Tp Biên Hòa, Đồng Nai</t>
  </si>
  <si>
    <t>L33 tổ 4,KP6, p Tam Hiệp, tp Biên Hòa, Đồng Nai</t>
  </si>
  <si>
    <t>Căn hộ 902 Chung cư A2, p Quang Vinh, Tp Biên Hòa, Đồng Nai</t>
  </si>
  <si>
    <t>Số 53/15 tổ 1 KP9 An Bình, Tp Biên Hòa, Đồng Nai</t>
  </si>
  <si>
    <t>534b/A2 Ấp Nhị Hòa, xã Hiệp Hòa, Tp Biên Hòa, tỉnh Đồng Nai</t>
  </si>
  <si>
    <t>Số 33/40 KP7, p. Tân  Phong, Tp Biên Hòa, tỉnh Đồng Nai</t>
  </si>
  <si>
    <t>tổ 11 ấp 5 xã Sông Trầu, huyện Trảng Bom, Đồng Nai</t>
  </si>
  <si>
    <t>Số 25 tổ 3 ấp 4 xã An Hòa, Tp Biên Hòa, Đồng Nai</t>
  </si>
  <si>
    <t>Thôn Tây Lạc, ấp An Chu, xã Bắc Sơn, huyện Trảng Bom, Đồng Nai</t>
  </si>
  <si>
    <t>Tổ 7, ấp 1 xã Sông Trầu, huyện Trảng Bom, Đồng Nai</t>
  </si>
  <si>
    <t>Số 517 Ấp Phú Sơn, xã Bắc Sơn, huyện Trảng Bom, Đồng Nai</t>
  </si>
  <si>
    <t xml:space="preserve"> Ấp Phú Sơn, xã Bắc Sơn, huyện Trảng Bom, Đồng Nai</t>
  </si>
  <si>
    <t>Ấp Trần Hưng Đạo, xã Xuân Thạnh, huyện Trảng Bom, Đồng Nai</t>
  </si>
  <si>
    <t xml:space="preserve"> Số 237 ấp Tân Thành, xã Bắc Sơn, huyện Trảng Bom, Đồng Nai</t>
  </si>
  <si>
    <t>Tây Lạc, Bùi Chu, xã Bắc Sơn, Trảng Bom, Đồng Nai</t>
  </si>
  <si>
    <t>Số 29 Ấp Thọ Lâm 2, xã Phú Xuân, Tân Phú, Đồng Nai</t>
  </si>
  <si>
    <t>Số 562/33 KP10 p. Tân Biên, Tp Biên Hòa, Đồng Nai</t>
  </si>
  <si>
    <t>Ấp 11 xã Xuân Tây, huyện Cẩm Mỹ, Đồng Nai</t>
  </si>
  <si>
    <t>Số 38 Phố Phạm Ngọc Thạch, p. Hai Bà Trưng, Tp Phủ Lý, tỉnh Hà Nam</t>
  </si>
  <si>
    <t>Đinh Văn Thìn</t>
  </si>
  <si>
    <t>Tổ dân phố Mễ Nội, p Liêm Chính, Tp Phủ Lý, tỉnh Hà Nam</t>
  </si>
  <si>
    <t>Số 124 tổ 6, p Lương Khánh Thiện, Tp Phủ Lý, tỉnh Hà Nam</t>
  </si>
  <si>
    <t>Số nhà 61 phường Lương Khánh Thiện, đường Lê Lợi, Tp Phủ Lý, Hà Nam</t>
  </si>
  <si>
    <t>Số 9 tổ 8 p. Lương Khánh Thiện, Tp Phủ Lý, tỉnh Hà Nam</t>
  </si>
  <si>
    <t>xóm 4, xã Đồng Hóa, huyện Kim Bảng, tỉnh Hà nam</t>
  </si>
  <si>
    <t>Tổ 13 Phường Đề Thám, Tp Cao Bằng, tỉnh Cao Bằng</t>
  </si>
  <si>
    <t>Tổ 3 Phường Sông Bằng, Tp Cao Bằng, tỉnh Cao Bằng</t>
  </si>
  <si>
    <t>Tổ 4 phường Đề Thám, Tp Cao Bằng, tỉnh Cao Bằng</t>
  </si>
  <si>
    <t>Tổ 8 p. Đề Thám, Tp Cao Bằng, tỉnh Cao Bằng</t>
  </si>
  <si>
    <t>Tổ 15 phường Sông Hiền, Tp Cao Bằng, tỉnh Cao Bằng</t>
  </si>
  <si>
    <t>Tổ 6, phường Sông Hiền, Tp Cao Bằng, tỉnh Cao Bằng</t>
  </si>
  <si>
    <t>Xóm Đôn Chương, TT Xuân Hòa, huyện Hà Quảng, Tỉnh Cao Bằng</t>
  </si>
  <si>
    <t>Tổ 6, phường Hòa Chung, Tp Cao Bằng, tỉnh Cao Bằng</t>
  </si>
  <si>
    <t>Tổ 8 phường Ngọc Xuân, Tp Cao Bằng, tỉnh Cao Bằng</t>
  </si>
  <si>
    <t>Tổ 5 phường Sông Hiến, Tp Cao Bằng, tỉnh Cao Bằng</t>
  </si>
  <si>
    <t>Tổ 1, p. Sông Bằng, Tp Cao Bằng, tỉnh Cao Bằng</t>
  </si>
  <si>
    <t>Tổ 19, p Tân Giang, Tp Cao Bằng, tỉnh Cao Bằng</t>
  </si>
  <si>
    <t>Tổ 5 phường Duyệt Chung, Tp Cao Bằng, tỉnh Cao Bằng</t>
  </si>
  <si>
    <t>Tổ 11 phường Đề Thám, Tp Cao Bằng, tỉnh Cao Bằng</t>
  </si>
  <si>
    <t>Số nhà 006 tổ 12 phường Hòa Chung, Tp Cao Bằng</t>
  </si>
  <si>
    <t>UBND xã Bình Dương huyện Hòa An, tỉnh Cao Bằng</t>
  </si>
  <si>
    <t>xóm Lũng Vịt, TT Thông Nông, Cao Bằng</t>
  </si>
  <si>
    <t>Xóm 3 Ngọc Quyến, Hưng Đạo, Cao Bằng</t>
  </si>
  <si>
    <t>Tổ 6 phường Sông Hiến, Tp Cao Bằng, tỉnh Cao Bằng</t>
  </si>
  <si>
    <t>Tổ 5 phường Hợp Giang, Tp Cao Bằng, tỉnh Cao Bằng</t>
  </si>
  <si>
    <t>Đặng Thùy Nhi</t>
  </si>
  <si>
    <t>Khu phố Thị Trấn Thông Nông, huyện Thông Nông, Cao Bằng (01239100668)</t>
  </si>
  <si>
    <t>Lũng Vịt, TT Thông Nông, huyện Thông Nông, tỉnh Cao Bằng</t>
  </si>
  <si>
    <t>Thôn Khau Liêu, xã Thượng Quang, huyện Ngân Sơn, Bắc Cạn</t>
  </si>
  <si>
    <t>Xóm Na Báng, TT Đông Khê, Thạch An, Cao Bằng</t>
  </si>
  <si>
    <t>Đoàn Kết, TT Thông Nông, huyện Thông Nông, Cao Bằng</t>
  </si>
  <si>
    <t>Lăng Minh Đàn</t>
  </si>
  <si>
    <t>Lũng Vần, Ngọc Động, Thông Nông, Cao Bằng</t>
  </si>
  <si>
    <t>Xóm Lăng Phia, Bế Triều, Hòa An, Cao Bằng</t>
  </si>
  <si>
    <t>Xóm Nà Ban TT Nguyên Bình, huyện Nguyễn Bình, Cao Bằng</t>
  </si>
  <si>
    <t>Xóm Nà Roác 3, Bạch Đằng, Hòa An, Cao Bằng</t>
  </si>
  <si>
    <t>Tổ 4 phường Hòa Chung, Tp Cao Bằng tỉnh Cao Bằng</t>
  </si>
  <si>
    <t>Xóm Thin Tẳng, BÌnh Dương, Hòa An, Cao Bằng</t>
  </si>
  <si>
    <t>Nà Chang, Xuân Hòa, Hà Quảng, Cao Bằng</t>
  </si>
  <si>
    <t>Xóm 4, Hồng Quang, Hưng Đạo, Tp Cao Bằng, tỉnh Cao Bằng</t>
  </si>
  <si>
    <t>Tổ Xuân Đại, TT Xuân Hòa, Hà Quảng, Cao Bằng</t>
  </si>
  <si>
    <t>Tổ 11C, p. Đức Xuân, TP Bắc Cạn, tỉnh Bắc Cạn</t>
  </si>
  <si>
    <t>Khu 1, Vân Tùng, Ngân Sơn, Bắc Cạn</t>
  </si>
  <si>
    <t>Bản Chung, Đức Vân, Ngân Sơn, Bắc Cạn</t>
  </si>
  <si>
    <t>Trương Thị Tuyền</t>
  </si>
  <si>
    <t>Nà Lừa, Quang Thành, Nguyên BÌnh, Cao Bằng</t>
  </si>
  <si>
    <t>Xóm Giẻ Giả, Quang Thành, Nguyên Bình, Cao Bằng</t>
  </si>
  <si>
    <t>Xóm Nà Lưng, Quang Thành, Nguyễn Bình, Cao Bằng</t>
  </si>
  <si>
    <t>Nà Lèng, Quang Thành, Nguyên Bình, Cao Bằng</t>
  </si>
  <si>
    <t>Xóm Pù Mìn, Tam Kim, Nguyên Bình, Cao Bằng</t>
  </si>
  <si>
    <t>Xóm Nà Lèng, Quang Thành, Nguyên BÌnh, Cao Bằng</t>
  </si>
  <si>
    <t>Xóm Khuối Xả, xã Quang Thành, huyện Nguyên Bình, Cao Bằng</t>
  </si>
  <si>
    <t>Bản Ính, Bắc Hợp, Nguyên Bình, Cao Bằng</t>
  </si>
  <si>
    <t>Khuối Xả, Quang Thành, Nguyên Bình, Cao Bằng</t>
  </si>
  <si>
    <t>Phay Khắt, Tam Kim, Nguyên Bình, Cao Bằng</t>
  </si>
  <si>
    <t>Xóm 5, Hồng Quang, xã Hưng Đạo, Tp Cao Bằng, tỉnh Cao Bằng</t>
  </si>
  <si>
    <t>phố Cũ, TT Quảng Yên, Cao Bằng 01642127017</t>
  </si>
  <si>
    <t>Tập thể trường PTTH Quảng Yên</t>
  </si>
  <si>
    <t>Hòa Nam, TT Quảng Uyên, Quảng Uyên, Cao bằng</t>
  </si>
  <si>
    <t>Xã Bế Triều, Hòa An, Cao Bằng</t>
  </si>
  <si>
    <t>Xã Quảng Lâm, huyện Bảo Lâm, Cao Bằng</t>
  </si>
  <si>
    <t>Tổ 18, phường Sôn Hiến, Tp Cao Bằng</t>
  </si>
  <si>
    <t>Phạm Huyền Trang(Phạm Kiều Trinh)</t>
  </si>
  <si>
    <t>Tổ 32 phường Sông Hiến, Tp Cao Bằng, tỉnh Cao Bằng</t>
  </si>
  <si>
    <t>0]0</t>
  </si>
  <si>
    <t>Thanh Hóa</t>
  </si>
  <si>
    <t>Đinh Xuân Nam</t>
  </si>
  <si>
    <t>Thôn 5, Liên Sơn, xã Thành Kim, huyện Thạch Thành</t>
  </si>
  <si>
    <t>Trịnh Xuân Thủy</t>
  </si>
  <si>
    <t>Đỗ Thị Liên</t>
  </si>
  <si>
    <t>Thôn 2, Lâm Thành, xã Thành Kim, huyện Thạch Thành</t>
  </si>
  <si>
    <t>Trần Thị Hải</t>
  </si>
  <si>
    <t>Thôn 1 Liên Sơn, xã Thành Kim, huyện Thạch Thành</t>
  </si>
  <si>
    <t xml:space="preserve"> </t>
  </si>
  <si>
    <t>Nguyễn Thị Bảy</t>
  </si>
  <si>
    <t>Thôn Thủ Chính, xã Thành Trực, huyện Thạch Thành</t>
  </si>
  <si>
    <t>Bùi Minh Thắng</t>
  </si>
  <si>
    <t>Thôn Thạch Lỗi, xã Thành Tâm, huyện Thạch Thành</t>
  </si>
  <si>
    <t>Nguyễn Văn Tuyền</t>
  </si>
  <si>
    <t>Thôn Xuân Thành, xã Thành Trực, huyện Thạch Thành</t>
  </si>
  <si>
    <t>Hoàng Văn Hiếu</t>
  </si>
  <si>
    <t>Thôn Phố Cát,xã Thành Vân, huyện Thạch Thành</t>
  </si>
  <si>
    <t>Nguyễn Quang Đại</t>
  </si>
  <si>
    <t>Thôn Đồng Phú, Thành Tân, Thạch Thành</t>
  </si>
  <si>
    <t>Bùi Ngọc Điệu</t>
  </si>
  <si>
    <t>Quách Văn Thắng</t>
  </si>
  <si>
    <t>Thôn Bông Bụt, xã Thành Công, huyện Thạch Thành</t>
  </si>
  <si>
    <t>Nguyễn Văn Ninh</t>
  </si>
  <si>
    <t>Thôn Quảng Bình xã Thạch Quảng, huyện Thạch Thành</t>
  </si>
  <si>
    <t>Nguyễn Văn Thảo</t>
  </si>
  <si>
    <t>Thôn Quảng Bình, xã Thạch Dương, huyện Thạch Thành</t>
  </si>
  <si>
    <t>Bùi Anh Đào</t>
  </si>
  <si>
    <t>Thôn Đồng Múc, xã Thạch Quảng, huyện Thạch Thành</t>
  </si>
  <si>
    <t>Nguyễn Văn Khoa</t>
  </si>
  <si>
    <t>Thôn Quảng Trung, xã Thạch Quảng, Thạch Thành</t>
  </si>
  <si>
    <t>Nguyễn Đình Tin</t>
  </si>
  <si>
    <t>Thôn Bái Thố, xã Thạch Quảng, huyện Thạch Thành</t>
  </si>
  <si>
    <t>Nguyễn Thị Tâm</t>
  </si>
  <si>
    <t>Trương Duy Nam</t>
  </si>
  <si>
    <t>Thôn Phú Thành, xã Thành Hưng, huyện Thạch Thành</t>
  </si>
  <si>
    <t>Phạm Văn Kiên</t>
  </si>
  <si>
    <t>Khu 2, Thị trấn Kim Tân, Thạch Thành</t>
  </si>
  <si>
    <t>Bùi Văn Cương</t>
  </si>
  <si>
    <t>Thôn Phú Cốc, xã Thành Thọ, huyện Thạch Thành</t>
  </si>
  <si>
    <t>Bùi Thị Thương</t>
  </si>
  <si>
    <t>Thôn Thành Du, xã Thành Long, huyện Thạch Thành</t>
  </si>
  <si>
    <t>Thôn Đại Dương, xã Thạch Đồng, huyện Thạch Thành</t>
  </si>
  <si>
    <t>Ngô Thị Hằng</t>
  </si>
  <si>
    <t>Thôn Định Cát, xã Thạch Định, huyện Thạch Thành</t>
  </si>
  <si>
    <t>Trương Thuận Hòa</t>
  </si>
  <si>
    <t>Thôn Duyên Linh, xã Thạch Đồng, huyện Thạch Thành</t>
  </si>
  <si>
    <t>Lưu Thị Hòa</t>
  </si>
  <si>
    <t>Xóm 4 Đồng Hương, xã Thạch Sơn, huyện Thạch Thành</t>
  </si>
  <si>
    <t>Đoàn Thị Hoan</t>
  </si>
  <si>
    <t>Thôn Trường Sơn, Thạch Sơn, Thạch Thành</t>
  </si>
  <si>
    <t>Đào Văn Ưu</t>
  </si>
  <si>
    <t>Lê Ngọc Hiền</t>
  </si>
  <si>
    <t>Thôn Minh Sơn, xã Thạch Sơn, huyện Thạch Thành</t>
  </si>
  <si>
    <t>Bùi Thị Vinh</t>
  </si>
  <si>
    <t>Thôn Đồng Hưng, Thạch Sơn, Thạch Thành</t>
  </si>
  <si>
    <t>Bùi Văn Hách</t>
  </si>
  <si>
    <t>Bùi Văn Phòng</t>
  </si>
  <si>
    <t>Thôn Đồng Hương, Thạch Sơn, Thạch Thành</t>
  </si>
  <si>
    <t>Trần Thị Khương</t>
  </si>
  <si>
    <t>Nguyễn Văn Viễn</t>
  </si>
  <si>
    <t>Thôn Xuân Tiền, Thạch Cẩm, Thạch Thành</t>
  </si>
  <si>
    <t>Nguyễn Đình Hùng</t>
  </si>
  <si>
    <t>Thôn Cẩm Lợi 1, Thạch Cẩm, Thạch Thành</t>
  </si>
  <si>
    <t>Nguyễn Xuân Niệm</t>
  </si>
  <si>
    <t>Thôn Xuân Tiến, Thạch Cẩm, Thạch Thành</t>
  </si>
  <si>
    <t>Bùi Văn Nam</t>
  </si>
  <si>
    <t>Thôn Đồng Minh, xã Thượng Ninh, huyện Như Xuân</t>
  </si>
  <si>
    <t>Nguyễn Thị Thủy</t>
  </si>
  <si>
    <t>Lương Thị Huyền</t>
  </si>
  <si>
    <t>Số nhà 52 đường Lý Tự Trọng, KP Thành Ngọc, p Trường Sơn, Tp Sầm Sơn</t>
  </si>
  <si>
    <t>Số nhà 71 Tống Duy Tân, KP Khánh Sơn, p Bắc Sơn, Tp Sầm Sơn</t>
  </si>
  <si>
    <t>Đào Văn Thân</t>
  </si>
  <si>
    <t>366 Quốc lộ 45 K12 Vạn Hà, huyện Thiệu Hóa</t>
  </si>
  <si>
    <t>Trịnh Xuân Hưng</t>
  </si>
  <si>
    <t>Thôn Khánh Hội, Thiệu Duy, Thiệu Hóa</t>
  </si>
  <si>
    <t>Hoàng Thị Năm</t>
  </si>
  <si>
    <t>Thôn Đồng Khánh, Thiệu Tâm, Thiệu Hóa</t>
  </si>
  <si>
    <t>La Thị Thu Hồng</t>
  </si>
  <si>
    <t>Tiểu khu 9, TT Vạn Hà, Thiệu Hóa</t>
  </si>
  <si>
    <t>Vũ Thị Khánh Vân</t>
  </si>
  <si>
    <t>Thôn Phúc Đồng, Thiệu Công, Thiệu Hóa</t>
  </si>
  <si>
    <t>Lê Thị Chỉ</t>
  </si>
  <si>
    <t>Đ/c</t>
  </si>
  <si>
    <t>Tiểu khu 4, TT Vạn Hà, Thiệu Hóa</t>
  </si>
  <si>
    <t>Đỗ Xuân Lê</t>
  </si>
  <si>
    <t>Thôn Phúc Lộc 1, Thiệu Tiến, Thiệu Hóa</t>
  </si>
  <si>
    <t>Nguyễn Việt Linh</t>
  </si>
  <si>
    <t>Tiểu khu 7, Vạn Hà,Thiệu Hóa</t>
  </si>
  <si>
    <t>Nguyễn Thị Trang</t>
  </si>
  <si>
    <t>Tiểu khu 5, TT Vạn Hà, Thiệu Hóa</t>
  </si>
  <si>
    <t>Nguyễn Huữ Tấm</t>
  </si>
  <si>
    <t>Lê Mạnh Tới</t>
  </si>
  <si>
    <t>Tiểu khu 12 TT Vạn Hà, Thiệu Hóa</t>
  </si>
  <si>
    <t>Phạm Hoàng Anh</t>
  </si>
  <si>
    <t>Hồ Sỹ Thân</t>
  </si>
  <si>
    <t>Thôn Khằm, xã Vạn Xuân, Thường Xuân</t>
  </si>
  <si>
    <t>Cầm Thị Bích</t>
  </si>
  <si>
    <t>Thôn Ná Mén, xã Vạn Xuân, huyện Thường Xuân</t>
  </si>
  <si>
    <t>Lê Thị Cúc</t>
  </si>
  <si>
    <t>Ngô Quốc Việt</t>
  </si>
  <si>
    <t>Thôn Thanh, Quảng Nhan, Quảng Xương</t>
  </si>
  <si>
    <t>Nguyễn Văn Thức</t>
  </si>
  <si>
    <t>Thôn Phú Lương, Quảng Chinh, Quảng Xương</t>
  </si>
  <si>
    <t>không xác định được</t>
  </si>
  <si>
    <t>Không xác định được</t>
  </si>
  <si>
    <t>Lê Văn Phương</t>
  </si>
  <si>
    <t>Thôn 1 Quảng Hòa, Quảng Xương</t>
  </si>
  <si>
    <t>Nguyễn Văn Quân</t>
  </si>
  <si>
    <t>Thôn 9 Cảnh, Quảng Yên, Quảng Xương</t>
  </si>
  <si>
    <t>Phố 2 TT Lang Chánh, huyện Lang Chánh</t>
  </si>
  <si>
    <t>Lữ Đức Chính</t>
  </si>
  <si>
    <t>Bản Cú, xã Tam Văn huyện Lang Chánh</t>
  </si>
  <si>
    <t>Phố 3, TT Lang Chánh, huyện Lang Chánh</t>
  </si>
  <si>
    <t>Lê Thị Lý</t>
  </si>
  <si>
    <t>Số 13C/73 Lê Thần Tông, p. Đông Vệ, Tp Thanh Hóa</t>
  </si>
  <si>
    <t>Lê Thị Hường</t>
  </si>
  <si>
    <t>Đại Đồng 4, TT Rừng Thông, Đông Sơn</t>
  </si>
  <si>
    <t>Thông Quang Vinh, xã Đông Quang, Đông Sơn</t>
  </si>
  <si>
    <t>30 Nguyễn Công Trứ, Phường Đông Sơn, Tp Thanh Hóa</t>
  </si>
  <si>
    <t>Lê Thị Oanh</t>
  </si>
  <si>
    <t>Số nhà 204 Thành Thai, p. Đông Thọ, Tp Thanh Hóa</t>
  </si>
  <si>
    <t>Nguyễn Công Trọng</t>
  </si>
  <si>
    <t>Thôn Quang Trung, xã Quảng Tâm, Tp Thanh Hóa</t>
  </si>
  <si>
    <t>Đàm Thị Anh</t>
  </si>
  <si>
    <t>5/17 Đường Trần Khát Chân, p Hàm Rồng, Tp Thanh Hóa</t>
  </si>
  <si>
    <t>Hà Văn Thường</t>
  </si>
  <si>
    <t>Phố Minh Trai, p Quảng Thành, Tp Thanh Hóa</t>
  </si>
  <si>
    <t>Lê Phương Linh</t>
  </si>
  <si>
    <t>8/4 Phạm Bành, Ba Đình, Tp Thanh Hóa</t>
  </si>
  <si>
    <t>Trần Thị Điệp</t>
  </si>
  <si>
    <t>32 Triệu Quốc Đạt, p. Điện Biên, Tp Thanh Hóa</t>
  </si>
  <si>
    <t>Nguyễn Văn Chỉnh</t>
  </si>
  <si>
    <t>44C Lê Ngọc Hân, Ngọc Trạm, Tp Thanh Hóa</t>
  </si>
  <si>
    <t>Nguyễn Công Lực</t>
  </si>
  <si>
    <t>Lương Văn Điều</t>
  </si>
  <si>
    <t>Bản Co Me, Trung Sơn, Quan Hóa</t>
  </si>
  <si>
    <t>Phạm Thị Mại</t>
  </si>
  <si>
    <t>Đinh Công Nhận</t>
  </si>
  <si>
    <t>Bản Ta Bán, Trung Sơn, Quan Hóa</t>
  </si>
  <si>
    <t>Lương Thị Thoa</t>
  </si>
  <si>
    <t>Lò Thị Thao</t>
  </si>
  <si>
    <t>Bản Mau, Mường Lý, Mường Lát</t>
  </si>
  <si>
    <t>Lò Văn Bảo</t>
  </si>
  <si>
    <t>Phạm Bá Thuề</t>
  </si>
  <si>
    <t>Phạm Bá Huân</t>
  </si>
  <si>
    <t>Phạm Bá Hoán</t>
  </si>
  <si>
    <t>Lò Văn Sản</t>
  </si>
  <si>
    <t>Hà Văn Phức</t>
  </si>
  <si>
    <t>Chiềng, Trung Thành, Quan Hóa</t>
  </si>
  <si>
    <t>Phạm Thị Nhượng</t>
  </si>
  <si>
    <t>Đinh Công Quản</t>
  </si>
  <si>
    <t>Lò Thị Tèo</t>
  </si>
  <si>
    <t>Phạm Bá Tuyên</t>
  </si>
  <si>
    <t>Ngân Văn Xuân</t>
  </si>
  <si>
    <t>Lương Thị Thanh</t>
  </si>
  <si>
    <t>Nguyễn Thị Thương</t>
  </si>
  <si>
    <t>Thôn Đông Trung xã Hà Bình, huyện Hà Trung</t>
  </si>
  <si>
    <t>Trần Thị Tươi</t>
  </si>
  <si>
    <t>Thái Nguyên, Thái Hòa, Triệu Sơn</t>
  </si>
  <si>
    <t>Phạm Thị Thủy</t>
  </si>
  <si>
    <t>Thôn 4, xã Thọ Sơn, Triệu Sơn</t>
  </si>
  <si>
    <t>Lê Thị Huyền</t>
  </si>
  <si>
    <t>Thôn 14, xã Thọ Sơn, Triệu Sơn</t>
  </si>
  <si>
    <t>Lê Anh Tuấn</t>
  </si>
  <si>
    <t>Thôn Vĩnh Trù, An Nông, Triệu Sơn</t>
  </si>
  <si>
    <t>Lê Thị Nghiêm</t>
  </si>
  <si>
    <t>Xóm 3b Thọ Phú, Triệu Sơn</t>
  </si>
  <si>
    <t>Lê Thị Nga</t>
  </si>
  <si>
    <t>Thôn 7, Thọ Vực, Triệu Sơn</t>
  </si>
  <si>
    <t>Nguyễn Thị Giang</t>
  </si>
  <si>
    <t>Thái Lộc, Thái Hòa, Triệu Sơn</t>
  </si>
  <si>
    <t>Lê Kim Hoàn</t>
  </si>
  <si>
    <t>Xóm 8, Vân Sơn, Triệu Sơn</t>
  </si>
  <si>
    <t>Phùng Thị Út Diệu</t>
  </si>
  <si>
    <t>Xóm 10 Vân Sơn, Triệu Sơn</t>
  </si>
  <si>
    <t>Đinh Thị Bé</t>
  </si>
  <si>
    <t>Xóm 1, Thọ Dân, Triệu Sơn</t>
  </si>
  <si>
    <t>Lê Thị Tú</t>
  </si>
  <si>
    <t>Xóm 5, Thọ Phú, Triệu Sơn</t>
  </si>
  <si>
    <t>Ngô Văn Năm</t>
  </si>
  <si>
    <t>Xóm 2, Thọ Ngọc, Triệu Sơn</t>
  </si>
  <si>
    <t>Phạm Như Hoàn</t>
  </si>
  <si>
    <t>Thôn 5, Thọ Phú, Triệu Sơn</t>
  </si>
  <si>
    <t>Thôn 10 xã Thọ Phú, Triệu Sơn</t>
  </si>
  <si>
    <t>Đặng Thị Thỏa</t>
  </si>
  <si>
    <t>Xóm 3A, Thọ Phú, Triệu Sơn</t>
  </si>
  <si>
    <t>Phùng Văn Hạnh</t>
  </si>
  <si>
    <t>Trần Thị Loan</t>
  </si>
  <si>
    <t>Số nhà 9 phố Tân Sơn, TT Triệu Sơn</t>
  </si>
  <si>
    <t>Lê Thị Hồng</t>
  </si>
  <si>
    <t>Xóm 8 Thọ Phú Triệu Sơn</t>
  </si>
  <si>
    <t>Vũ Nhật Lệ</t>
  </si>
  <si>
    <t>Số nhà 73 Phố Tân Phong, TT Triệu Sơn</t>
  </si>
  <si>
    <t>Phan Đình Tuân</t>
  </si>
  <si>
    <t>Xóm 5 xã Thọ Dân, Triệu Sơn</t>
  </si>
  <si>
    <t>Hoàng Văn Thành</t>
  </si>
  <si>
    <t xml:space="preserve">Xóm 10 xã Thọ Phú, Triệu Sơn </t>
  </si>
  <si>
    <t>Lê Thị Thoa</t>
  </si>
  <si>
    <t>Xóm 7, Xuân Thọ, Triệu Sơn</t>
  </si>
  <si>
    <t>Nguyễn Thị Hải</t>
  </si>
  <si>
    <t>Thôn Gia Miêu 2, Hà Long, Hà Trung</t>
  </si>
  <si>
    <t>Nguyễn Ngọc Dương</t>
  </si>
  <si>
    <t>Nam Thôn 1, Hà Tân, Hà Trung</t>
  </si>
  <si>
    <t>Thôn 5, Hà Yên, Hà Trung</t>
  </si>
  <si>
    <t>Ngô Thị Xinh</t>
  </si>
  <si>
    <t>Số nhà 31, đường Hòa Bình, TK6, TT Hà Trung</t>
  </si>
  <si>
    <t>Tống Thị Lan</t>
  </si>
  <si>
    <t>Thôn Tây Ninh, Hà Ninh, Hà Trung</t>
  </si>
  <si>
    <t>Phạm Đình Âu</t>
  </si>
  <si>
    <t>Thôn 3, xã Hà Ngọc, huyện Hà Trung</t>
  </si>
  <si>
    <t>Nguyễn Thị Anh</t>
  </si>
  <si>
    <t>TK2, TT Hà Trung, huyện Hà Trung</t>
  </si>
  <si>
    <t>lê Thị Oanh</t>
  </si>
  <si>
    <t>TK4, Thị trấn Hà Trung, huyện Hà Trung</t>
  </si>
  <si>
    <t>Đỗ Văn Hậu</t>
  </si>
  <si>
    <t>TK6, TT Hà Trung, huyện Hà Trung</t>
  </si>
  <si>
    <t>Lại Thị Huệ</t>
  </si>
  <si>
    <t>Số 03 TK4- TT Hà Trung, huyện Hà Trung</t>
  </si>
  <si>
    <t>Lê Văn Lương</t>
  </si>
  <si>
    <t>Xóm 7, Xuân Lai, Thọ Xuân</t>
  </si>
  <si>
    <t>Hà Thị Phượng</t>
  </si>
  <si>
    <t>Thôn 7, Xuân Lại, Thọ Xuân</t>
  </si>
  <si>
    <t>Hà Thị Nguyệt</t>
  </si>
  <si>
    <t>Xóm 5 xã Xuân Lai, Thọ Xuân</t>
  </si>
  <si>
    <t>Hoàng ĐÌnh Hồng</t>
  </si>
  <si>
    <t>Hà Thị Hường</t>
  </si>
  <si>
    <t>Xóm 6 Xuân Lai, Thọ Xuân</t>
  </si>
  <si>
    <t>Thôn Phú Xá 2, Xuân Lập, Thọ Xuân</t>
  </si>
  <si>
    <t>Nguyễn Thị Thu Hiền</t>
  </si>
  <si>
    <t>Thôn Phú Xá 3, Xuân Lập, Thọ Xuân</t>
  </si>
  <si>
    <t>Đỗ Thị Liêu</t>
  </si>
  <si>
    <t>Thôn Vũ Thượng 2, xã Xuân Lập, Thọ Xuân</t>
  </si>
  <si>
    <t>Lê Thị Hoa</t>
  </si>
  <si>
    <t>Khu 9 TT Thọ Xuân, huyện Thọ Xuân</t>
  </si>
  <si>
    <t>Nguyễn Thị Thông</t>
  </si>
  <si>
    <t>Khu 6, TT Thọ Xuân, huyện Thọ Xuân</t>
  </si>
  <si>
    <t>Nguyễn Thị Ái</t>
  </si>
  <si>
    <t>Xóm 1 xã Xuân Châu, huyện Thọ Xuân</t>
  </si>
  <si>
    <t>Lê Thị Hồng Điểm</t>
  </si>
  <si>
    <t>Khu 3 TT Sao Vàng, huyện Thọ Xuân</t>
  </si>
  <si>
    <t>Lê Thị Hoạt</t>
  </si>
  <si>
    <t>Thôn 1 xã Tây Hồ huyện Thọ Xuân</t>
  </si>
  <si>
    <t>Hoàng Thị Sâm</t>
  </si>
  <si>
    <t>Trịnh Thị Vân</t>
  </si>
  <si>
    <t>Khu 2 TT Thọ Xuân, huyện Thọ Xuân</t>
  </si>
  <si>
    <t>Cao Văn Long</t>
  </si>
  <si>
    <t>Làng Ngán Vải, Cẩm Ngọc, Cẩm Thủy</t>
  </si>
  <si>
    <t>Trần Thị Hà</t>
  </si>
  <si>
    <t>Thôn Phúc Thịnh, Cẩm Phú, Cẩm Thủy</t>
  </si>
  <si>
    <t>Trương Thị Hoa Sen</t>
  </si>
  <si>
    <t>Thôn Bắc Sơn,x ã Cẩm Tú, huyện Cẩm Thủy</t>
  </si>
  <si>
    <t>Trần Thị Mến</t>
  </si>
  <si>
    <t>Thôn Bái, Cẩm Long, Cẩm Thủy</t>
  </si>
  <si>
    <t>Thôn Dương Huệ, Cẩm Phong, Cẩm Thủy</t>
  </si>
  <si>
    <t>Nguyễn Thị Hường</t>
  </si>
  <si>
    <t>Mai Thị Luyện</t>
  </si>
  <si>
    <t>Phạm Thị Giá</t>
  </si>
  <si>
    <t>Trần Thị Lệ</t>
  </si>
  <si>
    <t>Thôn Mi Sơn, Xã Cẩm Long, Cẩm Thủy</t>
  </si>
  <si>
    <t>Nguyễn Sỹ Lợi</t>
  </si>
  <si>
    <t>Phạm Xuân Hoan</t>
  </si>
  <si>
    <t>Thôn Đồng Trụ, xã Cẩm Phong, huyện Cẩm Thủy</t>
  </si>
  <si>
    <t>Dương Thị Lài</t>
  </si>
  <si>
    <t>Thôn Ngán Vải, xã Cẩm Ngọc, huyện Cẩm Thủy</t>
  </si>
  <si>
    <t>Trương Thị Chanh</t>
  </si>
  <si>
    <t>Làng Sống, Cẩm Ngọc, Cẩm Thủy</t>
  </si>
  <si>
    <t>Trương Thị  Thu Hiền</t>
  </si>
  <si>
    <t>Tổ 5 TT Cẩm Thủy, huyện Cẩm Thủy</t>
  </si>
  <si>
    <t>Thôn Vống, Cẩm Quý, Cẩm Thủy</t>
  </si>
  <si>
    <t>Đinh Thị Thương</t>
  </si>
  <si>
    <t>Thôn Lữ Trung, xã Cẩm Vân, huyện Cẩm Thủy</t>
  </si>
  <si>
    <t>Nguyễn Văn Thuận</t>
  </si>
  <si>
    <t>Thôn Phú Xuân, xã Cẩm Tân, huyện Cẩm Thủy</t>
  </si>
  <si>
    <t>Bùi Văn Huân</t>
  </si>
  <si>
    <t>Thôn Chà Đa, Cẩm Quý, Cẩm Thủy</t>
  </si>
  <si>
    <t>Cao Ngọc Huân</t>
  </si>
  <si>
    <t>Bùi Công Ích</t>
  </si>
  <si>
    <t>Thôn Én, Cẩm Quý, Cẩm Thủy</t>
  </si>
  <si>
    <t>Cao Thị Chung</t>
  </si>
  <si>
    <t>Thôn Bái 1, Cẩm Quý, Cẩm Thủy</t>
  </si>
  <si>
    <t>Lê Thị Lan</t>
  </si>
  <si>
    <t>Thôn Lạc Long 1, xã Cẩm Phú, Cẩm Thủy</t>
  </si>
  <si>
    <t>Thôn Chợ Mới, Yên Thọ, Như  Thanh</t>
  </si>
  <si>
    <t>Thôn 2, Xuân thọ, Như Thanh</t>
  </si>
  <si>
    <t>Nguyễn Thị Tài</t>
  </si>
  <si>
    <t>Trần Ngọc Khương</t>
  </si>
  <si>
    <t>Thôn 8, Xuân Phúc, Như Thanh</t>
  </si>
  <si>
    <t>Ngân Văn Phượng</t>
  </si>
  <si>
    <t>Thanh Tân, Như Thanh</t>
  </si>
  <si>
    <t>Nguyễn Thị Nhủ</t>
  </si>
  <si>
    <t>Thôn 8, Minh Khôi, Nông Cống</t>
  </si>
  <si>
    <t>Hà Hữu Tuấn</t>
  </si>
  <si>
    <t>Thôn Minh Quang, Minh Nghĩa, Nông Cống</t>
  </si>
  <si>
    <t>Thôn 8, xã Minh Khôi, Nông Cống</t>
  </si>
  <si>
    <t>Lương Thị Khuyên</t>
  </si>
  <si>
    <t>Hoàng Văn Tân</t>
  </si>
  <si>
    <t>Tây Sơn, Phú Sơn, Tĩnh Gia</t>
  </si>
  <si>
    <t>Đặng Ngọc Đức</t>
  </si>
  <si>
    <t>Trung Sơn, Phú Sơn, Tĩnh Gia</t>
  </si>
  <si>
    <t>Nguyễn Thị Liêu</t>
  </si>
  <si>
    <t>Thôn Đông, Phú Sơn, Tĩnh Gia</t>
  </si>
  <si>
    <t>Nguyễn Thị Dương</t>
  </si>
  <si>
    <t>Thôn Đông Trung, Bình Minh, Tĩnh Gia</t>
  </si>
  <si>
    <t>Thôn Quang Minh, Hải Thanh, Tĩnh Gia</t>
  </si>
  <si>
    <t>Lê Thị Nguyệt</t>
  </si>
  <si>
    <t>Thôn Yên Trường, Yên Tàm, Yên Định</t>
  </si>
  <si>
    <t>Nguyễn Thị Sen</t>
  </si>
  <si>
    <t>Thôn 11, xã Yên Bái, Yên Định</t>
  </si>
  <si>
    <t>Lê Văn Tứ</t>
  </si>
  <si>
    <t>Thôn 7, xã Yên Giang, Yên Định</t>
  </si>
  <si>
    <t>Trịnh Xuân Hạnh</t>
  </si>
  <si>
    <t>Hồ Tuấn Anh</t>
  </si>
  <si>
    <t>Khu dân cư Làng mới Đavìn, Yên Tâm, Yên ĐỊnh</t>
  </si>
  <si>
    <t>Trịnh Hữu Tùng</t>
  </si>
  <si>
    <t>Thôn Lựu Khê 2, Yên Trường, Yên ĐỊnh</t>
  </si>
  <si>
    <t>Nguyễn Sỹ Hùng</t>
  </si>
  <si>
    <t>Nguyễn Duy Long</t>
  </si>
  <si>
    <t>Thôn Phù Hưng 2, xã Yên Thái, Yên Định</t>
  </si>
  <si>
    <t>Nguyễn Văn Thuấn</t>
  </si>
  <si>
    <t>Thôn Lê Xá 3, Yên Thái, Yên ĐỊnh</t>
  </si>
  <si>
    <t>Nguyễn Đăng Dung</t>
  </si>
  <si>
    <t>Thôn Phù Hưng 1, xã Yên Thái, Yên Định</t>
  </si>
  <si>
    <t>Vũ Thị Hoa</t>
  </si>
  <si>
    <t>Thôn Yên Hành 1, Định Tân, Yên Định</t>
  </si>
  <si>
    <t>Nguyễn Duy Hải</t>
  </si>
  <si>
    <t>Đào Thị Nhàn</t>
  </si>
  <si>
    <t>Thôn Phù Hưng 3, Yên Thái, Yên ĐỊnh</t>
  </si>
  <si>
    <t>Đồng Ngọc Khái</t>
  </si>
  <si>
    <t>Thôn An Hòa, Hoàng Hợp, Hoằng Hóa</t>
  </si>
  <si>
    <t>Lê Văn Hoài</t>
  </si>
  <si>
    <t>Xóm 5, Hoằng Khuê, Hoằng Hóa</t>
  </si>
  <si>
    <t>Đỗ Thị Lan</t>
  </si>
  <si>
    <t>Thôn 4 Hoằng Thắng, Hoằng Hóa</t>
  </si>
  <si>
    <t>Hoàng Tiến Dũng</t>
  </si>
  <si>
    <t>Đội 4, Đại An, Hoằng Lương, Hoằng Hóa</t>
  </si>
  <si>
    <t>Phạm Thị Thùy Hương</t>
  </si>
  <si>
    <t>Thôn Bản Định, Hoằng Sơn, Hoằng Hóa</t>
  </si>
  <si>
    <t>Lê Đình Chuế</t>
  </si>
  <si>
    <t>Thôn 2, xã Hoằng Đồng, Hoằng Hóa</t>
  </si>
  <si>
    <t>Trịnh Thị Thơ</t>
  </si>
  <si>
    <t>Xóm 5, Vĩnh Minh, VĨnh Lộc</t>
  </si>
  <si>
    <t>Trịnh Thị Thuận</t>
  </si>
  <si>
    <t>Tống Văn Hoàng</t>
  </si>
  <si>
    <t>Xóm 3 Vĩnh Tân, Vĩnh Lộc</t>
  </si>
  <si>
    <t>Trịnh Xuân Thảo</t>
  </si>
  <si>
    <t>Xóm 6 xã Vĩnh Minh, Vĩnh Lộc</t>
  </si>
  <si>
    <t>Vũ Mai Đức</t>
  </si>
  <si>
    <t>Tiểu khu 7, TT Vạn hà, Thiệu Hóa</t>
  </si>
  <si>
    <t>Trịnh Thị Tần</t>
  </si>
  <si>
    <t>Vũ Mai An</t>
  </si>
  <si>
    <t>Mỹ Xuyên, Vĩnh Yên, Vĩnh Lộc</t>
  </si>
  <si>
    <t>Trịn ĐÌnh Hòe</t>
  </si>
  <si>
    <t>Thôn 8, Vĩnh Thịnh, Vĩnh Lộc</t>
  </si>
  <si>
    <t>Nguyễn Văn Dũng</t>
  </si>
  <si>
    <t>Thôn Phú Hoa,xã Triệu Lộc, Hậu Lộc</t>
  </si>
  <si>
    <t>Thôn Nhân Phú, Đồng Lộc, Hậu Lộc</t>
  </si>
  <si>
    <t>Phạm văn Hiệu</t>
  </si>
  <si>
    <t>Số nhà 08/47 phố 1 Quảng Thắng, Tp Thanh Hóa</t>
  </si>
  <si>
    <t>Nguyễn Văn Huy</t>
  </si>
  <si>
    <t>Xóm 4 Nga An, Nga Sơn, Thanh Hóa</t>
  </si>
  <si>
    <t>Mai Thị Hồng</t>
  </si>
  <si>
    <t>Xóm 7, Nga Trường, Nga Sơn</t>
  </si>
  <si>
    <t>khu 2, thị trấn Tứ Trưng, huyện Vĩnh Tường, tỉnh Vĩnh Phúc</t>
  </si>
  <si>
    <t>tổ dân phố Sơn Bỉ, thị trấn Gia Khánh, huyện Bình Xuyên, tỉnh Vĩnh Phúc</t>
  </si>
  <si>
    <t>thôn Trung Mầu, xã Trung Mỹ, huyện Bình Xuyên, tỉnh Vĩnh Phúc</t>
  </si>
  <si>
    <t>Thanh Trù, Vĩnh Yên, tỉnh Vĩnh Phúc</t>
  </si>
  <si>
    <t>SN 69, ngõ 33 đường Hùng Vương, tổ dân phố Đông Phú 2, phường Đồng Tâm, TP Vĩnh Yên, tỉnh Vĩnh Phúc</t>
  </si>
  <si>
    <t>tổ dân phố Lạc Ý 2, phường Đồng Tâm, TP Vĩnh Yên, tỉnh Vĩnh Phúc</t>
  </si>
  <si>
    <t>thôn Lẻ, xã Đạo Tú, huyện Tam Dương, tỉnh Vĩnh Phúc</t>
  </si>
  <si>
    <t>Khu 11, thôn Chiến Thắng, xã Đồng Tĩnh, huyện Tam Dương, tỉnh Vĩnh Phúc</t>
  </si>
  <si>
    <t>khu 10, xã Hướng Đạo, huyện Tam Dương, tỉnh Vĩnh Phúc</t>
  </si>
  <si>
    <t>Khu 7, xã Hoàng Hoa, huyện Tam Dương, tỉnh Vĩnh Phúc</t>
  </si>
  <si>
    <t>thôn Cổng Sau, xã Hướng Đạo, huyện Tam Dương, tỉnh Vĩnh Phúc</t>
  </si>
  <si>
    <t>thôn Lỉnh Dầu, xã Đồng Tĩnh, huyện Tam Dương, tỉnh Vĩnh Phúc</t>
  </si>
  <si>
    <t>thôn Phú Thứ A, xã Thượng Trưng, huyện Vĩnh Tường, tỉnh Vĩnh Phúc</t>
  </si>
  <si>
    <t>thôn 8, xã Trung Hà, huyện Yên Lạc, tỉnh Vĩnh Phúc</t>
  </si>
  <si>
    <t>tổ dân phố Thắng Lợi, thị trấn Hương Canh, huyện Bình Xuyên, tỉnh Vĩnh Phúc</t>
  </si>
  <si>
    <t>Cơ Khí, Gia Khánh, Bình Xuyên, Vĩnh Phúc</t>
  </si>
  <si>
    <t>Cầu Máng, Thiên Kế, Bình Xuyên, Vĩnh Phúc</t>
  </si>
  <si>
    <t>thôn Đồi Cao, xã Hợp Châu, huyện Tam Đảo, tỉnh Vĩnh Phúc</t>
  </si>
  <si>
    <t>thôn Rừng Tràm, xã Xuân Hòa, huyện Lập Thạch, tỉnh Vĩnh Phúc</t>
  </si>
  <si>
    <t>Thôn Thiều Xuân, xã Đồng Thịnh, huyện Sông Lô, tỉnh Vĩnh Phúc</t>
  </si>
  <si>
    <t>thôn Thượng Đức, xã Đức Bác, huyện Sông Lô, tỉnh Vĩnh Phúc</t>
  </si>
  <si>
    <t>Xuân Thượng 1, phường Phúc Thắng, thị xã Phúc Yên, tỉnh Vĩnh Phúc</t>
  </si>
  <si>
    <t>thôn Phú Hạnh, xã Thượng Trưng, huyện Vĩnh Tường, tỉnh Vĩnh Phúc</t>
  </si>
  <si>
    <t>thôn Nam Cường, thị trấn Thổ Tang, huyện Vĩnh Tường, tỉnh Vĩnh Phúc</t>
  </si>
  <si>
    <t>thôn Đông Cả, thị trấn Thổ Tang, huyện Vĩnh Tường, tỉnh Vĩnh Phúc</t>
  </si>
  <si>
    <t>thôn Phong Doanh, xã Bình Dương, huyện Vĩnh Tường, tỉnh Vĩnh Phúc</t>
  </si>
  <si>
    <t>Hương Canh, Bình Xuyên, Vĩnh Phúc</t>
  </si>
  <si>
    <t>Thiếu Khanh, Hương Sơn, Bình Xuyên, Vĩnh Phúc</t>
  </si>
  <si>
    <t>tổ dân phố Cổ Độ, thị trấn Gia Khánh, huyện Bình Xuyên, tỉnh Vĩnh Phúc</t>
  </si>
  <si>
    <t>Tổ dân phố Phú Lâm, thị trấn Lập Thạch, huyện Lập Thạch, tỉnh Vĩnh Phúc</t>
  </si>
  <si>
    <t>Đống Đa, Vĩnh Yên, Vĩnh Phúc</t>
  </si>
  <si>
    <t>phường Liên Bảo,TP Vĩnh Yên, tỉnh Vĩnh Phúc</t>
  </si>
  <si>
    <t>Vĩnh Thịnh 2, phường Tích Sơn, TP Vĩnh Yên, tỉnh Vĩnh Phúc</t>
  </si>
  <si>
    <t>Vĩnh Thịnh 3, phường Tích Sơn, TP Vĩnh Yên, tỉnh Vĩnh Phúc</t>
  </si>
  <si>
    <t>phố Tân Tiến, phường Tích Sơn, TP Vĩnh Yên, tỉnh Vĩnh Phúc</t>
  </si>
  <si>
    <t>thôn Trung Thành, xã Định Trung, TP Vĩnh Yên, tỉnh Vĩnh Phúc</t>
  </si>
  <si>
    <t>thôn Vinh Phú, thị trấn Hợp Hòa, huyện Tam Dương, tỉnh Vĩnh Phúc</t>
  </si>
  <si>
    <t>thôn Phú Lập, xã Tam Phúc, huyện Vĩnh Tường, tỉnh Vĩnh Phúc</t>
  </si>
  <si>
    <t>thôn Chùa Chợ, xã Thượng Trưng, huyện Vĩnh Tường, tỉnh Vĩnh Phúc</t>
  </si>
  <si>
    <t>thôn Thị, xã Tứ Trưng, huyện Vĩnh Tường, tỉnh Vĩnh Phúc</t>
  </si>
  <si>
    <t>thôn Hưng 1, xã Đạo Tú, huyện Tam Dương, tỉnh Vĩnh Phúc</t>
  </si>
  <si>
    <t>thôn Ngọc Thạch 2, xã An Hòa, huyện Tam Dương, tỉnh Vĩnh Phúc</t>
  </si>
  <si>
    <t>tổ dân phố Phố Đồi, thị trấn Hợp Hòa, huyện Tam Dương, tỉnh Vĩnh Phúc</t>
  </si>
  <si>
    <t>Thị trấn Hương Canh, huyện Bình Xuyên, tỉnh Vĩnh Phúc</t>
  </si>
  <si>
    <t>thôn Lưỡng Quán 1, xã Trung Kiên, huyện Yên Lạc, tỉnh Vĩnh Phúc</t>
  </si>
  <si>
    <t>Vĩnh Thịnh5, phường Tích Sơn, TP Vĩnh Yên, tỉnh Vĩnh Phúc</t>
  </si>
  <si>
    <t>tổ dân phố Tân Hà, Gia Khánh, Bình Xuyên, Vĩnh Phúc</t>
  </si>
  <si>
    <t>tổ dân phố Lang Bầu, thị trấn Hương Canh, huyện Bình Xuyên, tỉnh Vĩnh Phúc</t>
  </si>
  <si>
    <t>Khu Kếu, xã Đạo Đức, huyện Bình Xuyên, tỉnh Vĩnh Phúc</t>
  </si>
  <si>
    <t>thôn Hoàng Oanh, xã Hương Sơn, huyện Bình Xuyên, tỉnh Vĩnh Phúc</t>
  </si>
  <si>
    <t>thôn Nội Điện, xã An Hòa, huyện Tam Dương, tỉnh Vĩnh Phúc</t>
  </si>
  <si>
    <t>thôn Đồng Vang, xã Kim Long, huyện Tam Dương, tỉnh Vĩnh Phúc</t>
  </si>
  <si>
    <t>tổ dân phố Bầu, thị trấn Hợp Hòa, huyện Tam Dương, tỉnh Vĩnh Phúc</t>
  </si>
  <si>
    <t>thôn Chợ, số 8, xã Kim Long, huyện Tam Dương, tỉnh Vĩnh Phúc</t>
  </si>
  <si>
    <t>thôn Quế, xã Hướng Đạo, huyện Tam Dương, tỉnh Vĩnh Phúc</t>
  </si>
  <si>
    <t>thôn Vân Sau, xã Vân Hội, huyện Tam Dương, tỉnh Vĩnh Phúc</t>
  </si>
  <si>
    <t>đường số 4, phường Bình Hưng Hòa A, quận Bình Tân, TP Hồ Chí Minh</t>
  </si>
  <si>
    <t>tổ 6, phường Trưng Nhị, TP Phúc Yên, tỉnh Vĩnh Yên</t>
  </si>
  <si>
    <t>số 4, tổ 6, phường Đồng Xuân, TP Phúc Yên, tỉnh Vĩnh Yên</t>
  </si>
  <si>
    <t>ngõ 30, đường Hai Bà Trưng, Khu 4, phường Tiền Châu, TP Phúc Yên, tỉnh Vĩnh Yên</t>
  </si>
  <si>
    <t>tổ dân phố Hồ Xuân Hương, thị trấn Vĩnh Tường, huyện Vĩnh Tường, tỉnh Vĩnh Phúc</t>
  </si>
  <si>
    <t>thôn Sơn Phong, xã Đại Đình, huyện Tam Đảo, tỉnh Vĩnh Phúc</t>
  </si>
  <si>
    <t>thôn Phú Phong, xã Hồng Phương, huyện Yên Lạc, tỉnh Vĩnh Phúc</t>
  </si>
  <si>
    <t>thôn 3, xóm Chùa, xã Trung Kiên, huyện Yên Lạc, tỉnh Vĩnh Phúc</t>
  </si>
  <si>
    <t>thôn Yên Tâm, xã Yên Đồng, huyện Yên Lạc, tỉnh Vĩnh Phúc</t>
  </si>
  <si>
    <t>thôn Phương Nha, xã Hồng Phương, huyện Yên Lạc, tỉnh Vĩnh Phúc</t>
  </si>
  <si>
    <t>xóm Giữa, xã Quất Lưu, huyện Bình Xuyên, tỉnh Vĩnh Phúc</t>
  </si>
  <si>
    <t>Đạo Đức, Bình Xuyên, Vĩnh Phúc</t>
  </si>
  <si>
    <t>thị trấn Hương Canh, huyện Bình Xuyên, tỉnh Vĩnh Phúc</t>
  </si>
  <si>
    <t>Hoàng Oanh, Hương Sơn, Bình Xuyên, Vĩnh Phúc</t>
  </si>
  <si>
    <t>thôn Ái Văn, xã Sơn Lôi, huyện Bình Xuyên, tỉnh Vĩnh Phúc</t>
  </si>
  <si>
    <t>Hương Sơn, Bình Xuyên, Vĩnh Phúc</t>
  </si>
  <si>
    <t>Khu hành chính 16, xóm Bầu, phường Liên Bảo, TP Vĩnh Yên, tỉnh Vĩnh Phúc</t>
  </si>
  <si>
    <t>thôn Cung Thượng, xã Bình Định, huyện Yên Lạc, tỉnh Vĩnh Phúc</t>
  </si>
  <si>
    <t>thôn Tây Sơn, xã Bồ Lý, huyện Tam Đảo, tỉnh Vĩnh Phúc</t>
  </si>
  <si>
    <t>thôn Phú Hậu, xã Sơn Đông, huyện Lập Thạch, tỉnh Vĩnh Phúc</t>
  </si>
  <si>
    <t>xóm Chùa, thôn Đông Lai, xã Bàn Giản, huyện Lập Thạch, tỉnh Vĩnh Phúc</t>
  </si>
  <si>
    <t xml:space="preserve"> thôn Đông Lai, xã Bàn Giản, huyện Lập Thạch, tỉnh Vĩnh Phúc</t>
  </si>
  <si>
    <t>xã Xuân Hòa, huyện Lập Thạch, tỉnh Vĩnh Phúc</t>
  </si>
  <si>
    <t>thôn Độc Lập, xã Hợp Lý, huyện Lập Thạch, tỉnh Vĩnh Phúc</t>
  </si>
  <si>
    <t>thôn Phú Cường, xã Hợp Lý, huyện Lập Thạch, tỉnh Vĩnh Phúc</t>
  </si>
  <si>
    <t>thôn Bì La, xã Đồng Ích, huyện Lập Thạch, tỉnh Vĩnh Phúc</t>
  </si>
  <si>
    <t>thôn Nứa, xã Tử Du, huyện Lập Thạch, tỉnh Vĩnh Phúc</t>
  </si>
  <si>
    <t>thôn Yên Bình, xã Triệu Đề, huyện Lập Thạch, tỉnh Vĩnh Phúc</t>
  </si>
  <si>
    <t>tỏ dân phố Phú Thượng, thị trấn Lập Thạch, huyện Lập Thạch, tỉnh Vĩnh Phúc</t>
  </si>
  <si>
    <t>tổ dân phố Phú Lâm, thị trấn Lập Thạch, huyện Lập Thạch, tỉnh Vĩnh Phúc</t>
  </si>
  <si>
    <t>Hợp Lý, Lập Thạch,Vĩnh Phúc</t>
  </si>
  <si>
    <t>Khu Bê Tông, xã Đạo Tú, huyện Tam Dương, tỉnh Vĩnh Phúc</t>
  </si>
  <si>
    <t>thôn Ngọc Thạch 1, xã An Hòa, huyện Tam Dương, tỉnh Vĩnh Phúc</t>
  </si>
  <si>
    <t>thôn Nương Ải, xã Tiên Lữ, huyện Lập Thạch, tỉnh Vĩnh Phúc</t>
  </si>
  <si>
    <t>thô Tào, xã Tuân Chính, huyện Vĩnh Tường, tỉnh Vĩnh Phúc</t>
  </si>
  <si>
    <t>thôn Hoàng Xá Đình, xã Vĩnh Thịnh, huyện Vĩnh Tường, tỉnh Vĩnh Phúc</t>
  </si>
  <si>
    <t>phường Liên Bảo, TP Vĩnh Yên, tỉnh Vĩnh Phúc</t>
  </si>
  <si>
    <t>thôn Đồng Dạ, xã Quang Yên, huyện Sông Lô, tỉnh Vĩnh Phúc</t>
  </si>
  <si>
    <t>thôn Dốc Đỏ, xã Hải Lưu, huyện Sông Lô, tỉnh Vĩnh Phúc</t>
  </si>
  <si>
    <t>thôn Cuối, xã Duy Phiên, huyện Tam Dương, tỉnh Vĩnh Phúc</t>
  </si>
  <si>
    <t>thôn Đông, xã Hoàng Đan, huyện Tam Dương, tỉnh Vĩnh Phúc</t>
  </si>
  <si>
    <t>xóm Chằm, xã Hoàng Đan, huyện Tam Dương, tỉnh Vĩnh Phúc</t>
  </si>
  <si>
    <t>thôn Giữa, xã Duy Phiên, huyện Tam Dương, tỉnh Vĩnh Phúc</t>
  </si>
  <si>
    <t>tổ dân phố Bảo Chúc, Thị trấn Hiệp Hòa, huyện Tam Dương, tỉnh Vĩnh Phúc</t>
  </si>
  <si>
    <t>thôn Đồn, xã Kim Long, huyện Tam Dương, tỉnh Vĩnh Phúc</t>
  </si>
  <si>
    <t>Phố Bê Tông, xã Đạo Tú, huyện Tam Dương, tỉnh Vĩnh Phúc</t>
  </si>
  <si>
    <t>thôn Sơn Đồng, xã Kim Long, huyện Tam Dương, tỉnh Vĩnh Phúc</t>
  </si>
  <si>
    <t>thôn Đồng Bắc, xã Kim Long, huyện Tam Dương, tỉnh Vĩnh Phúc</t>
  </si>
  <si>
    <t>thôn Đồng Ăng, xã Kim Long, huyện Tam Dương, tỉnh Vĩnh Phúc</t>
  </si>
  <si>
    <t>thôn 7, xã Kim Long, huyện Tam Dương, tỉnh Vĩnh Phúc</t>
  </si>
  <si>
    <t>thôn rô, xã Kim Long, huyện Tam Dương, tỉnh Vĩnh Phúc</t>
  </si>
  <si>
    <t>thôn Hạnh Phúc, xã Triệu Đề, huyện Lập Thạch, tỉnh Vĩnh Phúc</t>
  </si>
  <si>
    <t>thôn Sa Phùng, xã Văn Quán, huyện Lập Thạch, tỉnh Vĩnh Phúc</t>
  </si>
  <si>
    <t>thôn Yên Lạc, xã Đồng Văn, huyện Yên Lạc, tỉnh Vĩnh Phúc</t>
  </si>
  <si>
    <t>thôn Bắc Cường, thị trấn Thổ Tang, huyện Vĩnh Tường, tỉnh Vĩnh Phúc</t>
  </si>
  <si>
    <t>thôn Hoàng Xá Đông, xã Vĩnh Thịnh, huyện Vĩnh Tường, tỉnh Vĩnh Phúc</t>
  </si>
  <si>
    <t>thôn Phúc Lập Trong, xã Tam Phúc, huyện Vĩnh Tường, tỉnh Vĩnh Phúc</t>
  </si>
  <si>
    <t>thôn Ven, xã Ngũ Kiên, huyện Vĩnh Tường, tỉnh Vĩnh Phúc</t>
  </si>
  <si>
    <t>xóm Nội, xã Tân Tiến, huyện Vĩnh Tường, tỉnh Vĩnh Phúc</t>
  </si>
  <si>
    <t>xã Khang Ninh, huyện Ba Bể, tỉnh Bắc Kạn</t>
  </si>
  <si>
    <t>tổ dân phố Tân Tiến, phường Tích Sơn, TP Vĩnh Yên, tỉnh Vĩnh Phúc</t>
  </si>
  <si>
    <t>phố Quán Tiên, phường Hội Hợp, TP Vĩnh Yên, tỉnh Vĩnh Phúc</t>
  </si>
  <si>
    <t>đường Hùng Vương, phường Đồng Tâm, TP Vĩnh Yên, tỉnh Vĩnh Phúc</t>
  </si>
  <si>
    <t>Khu hành chính 14, xóm Bầu, phường Liên Bảo, TP Vĩnh Yên, tỉnh Vĩnh Phúc</t>
  </si>
  <si>
    <t>thôn Nam, xã Thanh Trù, Tp Vĩnh Yên, tỉnh Vĩnh Phúc</t>
  </si>
  <si>
    <t>xã Thanh Trù, Tp Vĩnh Yên, tỉnh Vĩnh Phúc</t>
  </si>
  <si>
    <t>số 279 đường Hùng Vương, phường Tích Sơn, TP Vĩnh Yên, tỉnh Vĩnh Phúc</t>
  </si>
  <si>
    <t>số 15 Trần Phú, phường Liên Bảo, TP Vĩnh Yên, tỉnh Vĩnh Phúc</t>
  </si>
  <si>
    <t>phố An Sơn, phường Đống Đa, TP Vĩnh Yên, tỉnh Vĩnh Phúc</t>
  </si>
  <si>
    <t>thôn Diêm Xuân, xã Việt Xuân, huyện Vĩnh Tường, tỉnh Vĩnh Phúc</t>
  </si>
  <si>
    <t>thôn Tân Thịnh, xã Hợp Thịnh, huyện Tam Dương, tỉnh Vĩnh Phúc</t>
  </si>
  <si>
    <t>thôn 12, xã Hướng Đạo, huyện Tam Dương, tỉnh Vĩnh Phúc</t>
  </si>
  <si>
    <t>thôn Gô, xã Kim Long, huyện Tam Dương, tỉnh Vĩnh Phúc</t>
  </si>
  <si>
    <t>sđt 01626524529</t>
  </si>
  <si>
    <t>em trai ông Nguyễn Văn Đại</t>
  </si>
  <si>
    <t>HKTT: tổ 6, phường Trưng Nhị, TP Phúc Yên, tỉnh Vĩnh Phúc</t>
  </si>
  <si>
    <t>Phùng Minh Tuấn</t>
  </si>
  <si>
    <t>Chu Văn  An</t>
  </si>
  <si>
    <t>Nguyễn Thị  Hạnh</t>
  </si>
  <si>
    <t>Nguyễn Thị Mừng</t>
  </si>
  <si>
    <t>Lê Thị Ngọc Bích</t>
  </si>
  <si>
    <t>Nguyễn Văn Cho</t>
  </si>
  <si>
    <t>ĐỒNG NAI</t>
  </si>
  <si>
    <t>HÀ NAM</t>
  </si>
  <si>
    <t>VĨNH PHÚC</t>
  </si>
  <si>
    <t>TIỀN GIANG</t>
  </si>
  <si>
    <t>CAO BẰNG</t>
  </si>
  <si>
    <t>BÀ RỊA VŨNG TÀU</t>
  </si>
  <si>
    <t>YÊN BÁI</t>
  </si>
  <si>
    <t>tổ 39, phường Nguyễn Phúc, TP Yên Bái, tỉnh Yên Bái</t>
  </si>
  <si>
    <t>Tổ 14A, thị trấn Yên Bình, huyện Yên Bình, tỉnh Yên Bai</t>
  </si>
  <si>
    <t>tổ 18, phường Đồng Tâm, TP Yên Bái, tỉnh Yên Bái</t>
  </si>
  <si>
    <t xml:space="preserve">Vi Quang Tuệ </t>
  </si>
  <si>
    <t>Trần Thị Chích</t>
  </si>
  <si>
    <t>phường Đồng Tâm, TP Yên Bái, tỉnh Yên Bái</t>
  </si>
  <si>
    <t>tổ 40, phường Nguyễn Phúc, TP Yên Bái, tỉnh Yên Bái</t>
  </si>
  <si>
    <t>Nguyễn Thị Thùy</t>
  </si>
  <si>
    <t>tổ 12, phường Nguyễn Phúc, TP Yên Bái, tỉnh Yên Bái</t>
  </si>
  <si>
    <t>thôn Xuân Nam, xã Tuy Lộc, huyện Trấn Yên, tỉnh Yên Bái</t>
  </si>
  <si>
    <t>060615018447; 090715011671;090715010638; 260615013170</t>
  </si>
  <si>
    <t>Trần Văn Túc</t>
  </si>
  <si>
    <t>tổ 47, phố Thống Nhất, phường Nguyễn Thái Học, TP Yên Bái, tỉnh Yên Bái</t>
  </si>
  <si>
    <t>6.068.750</t>
  </si>
  <si>
    <t>tổ 20, phường Nguyễn Phúc, TP Yên Bái, tỉnh Yên Bái</t>
  </si>
  <si>
    <t>tổ 32C, phường Đồng Tâm, TP Yên Bái, tỉnh Yên Bái</t>
  </si>
  <si>
    <t>tổ 17A, phường Nguyễn Thái Học, TP Yên Bái, tỉnh Yên Bái</t>
  </si>
  <si>
    <t>Thị trấn Yên Bình, huyện Yên Bình, tỉnh Yên Bái</t>
  </si>
  <si>
    <t>phường Nguyễn Thái Học, TP Yên Bái, tỉnh Yên Bái</t>
  </si>
  <si>
    <t>Phường Nguyễn Thái Học, TP Yên Bái, tỉnh Yên Bái</t>
  </si>
  <si>
    <t>Việt Xuân, Vĩnh Tường, Vĩnh Phúc</t>
  </si>
  <si>
    <t>tổ 42, phường Minh Tân, TP Yên Bái, tỉnh Yên Bái</t>
  </si>
  <si>
    <t>phường Minh Tân, TP Yên Bái, tỉnh Yên Bái</t>
  </si>
  <si>
    <t>thôn Khe Mý, xã Ngòi A, huyện Văn Yên, tỉnh Yên Bái</t>
  </si>
  <si>
    <t>tổ 6, Thị trấn Yên Bình, huyện Yên Bình, tỉnh Yên Bái</t>
  </si>
  <si>
    <t>tổ 49, phường Đồng Tâm, TP Yên Bái, tỉnh Yên Bái</t>
  </si>
  <si>
    <t>tổ 32, phường Nguyễn Phúc, TP Yên Bái, tỉnh Yên Bái</t>
  </si>
  <si>
    <t>tổ 7, phường Đồng Tâm, TP Yên Bái, tỉnh Yên Bái</t>
  </si>
  <si>
    <t>Khu 3, thị trấn Trạm Tấu, huyện Trạm Tấu, tỉnh Yên Bái</t>
  </si>
  <si>
    <t>thôn Nước Mát, xã Âu Lâu, TP Yên Bái, tỉnh Yên Bái</t>
  </si>
  <si>
    <t>thôn 8, xã Vân Hội, huyện Trấn Yên, tỉnh Yên Bái</t>
  </si>
  <si>
    <t>thôn Đức Tiến, xã Đông Anh, huyện Văn Yên, tỉnh Yên Bái</t>
  </si>
  <si>
    <t>thôn 4, xã Tân Đồng, huyện Trấn Yên, tỉnh Yên Bái</t>
  </si>
  <si>
    <t>thôn 5, xã Tân Đồng, huyện Trấn Yên, tỉnh Yên Bái</t>
  </si>
  <si>
    <t>thôn 2, xã Tân Đồng, huyện Trấn Yên, tỉnh Yên Bái</t>
  </si>
  <si>
    <t>tổ 31, phường Nguyễn Thái Học, TP Yên Bái, tỉnh Yên Bái</t>
  </si>
  <si>
    <t>Nguyễn Mạnh Ninh</t>
  </si>
  <si>
    <t>thôn 10, xã Mậu Đông, huyện Văn Yên, tỉnh Yên Bái</t>
  </si>
  <si>
    <t>thôn 2, xã Mậu Đông, huyện Văn Yên, tỉnh Yên Bái</t>
  </si>
  <si>
    <t>số 30, tổ 1, thôn Cầu A, thị trấn Mậu A, huyện Văn Yên, tỉnh Yên Bái</t>
  </si>
  <si>
    <t>Trần Thị Trích</t>
  </si>
  <si>
    <t>5</t>
  </si>
  <si>
    <t>6</t>
  </si>
  <si>
    <t>7</t>
  </si>
  <si>
    <t>8</t>
  </si>
  <si>
    <t>9</t>
  </si>
  <si>
    <t>10</t>
  </si>
  <si>
    <t>12</t>
  </si>
  <si>
    <t>13</t>
  </si>
  <si>
    <t>14</t>
  </si>
  <si>
    <t>15</t>
  </si>
  <si>
    <t>16</t>
  </si>
  <si>
    <t>17</t>
  </si>
  <si>
    <t>18</t>
  </si>
  <si>
    <t>19</t>
  </si>
  <si>
    <t>20</t>
  </si>
  <si>
    <t>21</t>
  </si>
  <si>
    <t>22</t>
  </si>
  <si>
    <t>23</t>
  </si>
  <si>
    <t>Nguyễn Mạnh Linh</t>
  </si>
  <si>
    <t>24</t>
  </si>
  <si>
    <t>25</t>
  </si>
  <si>
    <t>26</t>
  </si>
  <si>
    <t>27</t>
  </si>
  <si>
    <t>28</t>
  </si>
  <si>
    <t>Tổ 39 phường Nguyễn Phúc, Tp Yên Bái</t>
  </si>
  <si>
    <t>Tổ 14A, TT Yên Bình, huyện Yên Bình</t>
  </si>
  <si>
    <t>Tổ 18 phường Đồng Tâm, Tp Yên Bái</t>
  </si>
  <si>
    <t>Tổ 40 phường Nguyễn Phúc, Tp Yên Bái</t>
  </si>
  <si>
    <t>Thôn Xuân Nam, xã Tuy Lộc, huyện Trấn Yên</t>
  </si>
  <si>
    <t>Tổ 20 phường Nguyễn Phúc, Tp Yên Bái</t>
  </si>
  <si>
    <t>Tổ 32C phường Đồng Tâm, Tp Yên Bái</t>
  </si>
  <si>
    <t>Tổ 17A phường Nguyễn Thái Học, Tp Yên Bái</t>
  </si>
  <si>
    <t>Tổ 42 phường Minh Tân, Tp Yên Bái</t>
  </si>
  <si>
    <t>Thôn Khe Mý, xã Ngòi A, huyện Văn Yên</t>
  </si>
  <si>
    <t>11</t>
  </si>
  <si>
    <t>Số 30 tổ 1 thôn Cầu A, TT Mậu A, huyện Văn Yên</t>
  </si>
  <si>
    <t>Tổ 6, TT Yên Bình, huyện Yên Bình</t>
  </si>
  <si>
    <t>Tổ 49, phường Đồng Tâm, Tp Yên Bái</t>
  </si>
  <si>
    <t>Tổ 7 phường Đồng Tâm, Tp Yên Bái</t>
  </si>
  <si>
    <t>Thôn Nước Mát, xã Âu Lâu, Tp Yên Bái</t>
  </si>
  <si>
    <t>Tổ 32 phường Nguyễn Phúc, Tp Yên Bái</t>
  </si>
  <si>
    <t>Thôn 8 xá Vân Hội, huyện Trấn Yên</t>
  </si>
  <si>
    <t>Thôn Đức Tiến, xã Đông An, huyện Văn Yên</t>
  </si>
  <si>
    <t>Thôn 10(Rãnh Cày), xã Mậu Đông, huyện Văn Yên</t>
  </si>
  <si>
    <t>Tổ 31 phường Nguyễn Thái Học, Tp Yên Bái</t>
  </si>
  <si>
    <t>Khu 3, TT Trạm Tấu, huyện Trạm Tấu</t>
  </si>
  <si>
    <t>Tổ 2 thôn Hồng Phong, TT Mậu A, huyện Văn Yên</t>
  </si>
  <si>
    <t>Tổ 3 thôn Mậu A, huyện Văn Yên</t>
  </si>
  <si>
    <t>Thôn 5 xã Tân Đồng, huyện Trấn Yên</t>
  </si>
  <si>
    <t>Thôn 4 xã Tân Đồng, huyện Trấn Yên</t>
  </si>
  <si>
    <t>Thôn 2 xã Tân Đồng, huyện Trấn Yên</t>
  </si>
  <si>
    <t>Thôn 2 xã Mậu Đông, huyện Văn Yên</t>
  </si>
  <si>
    <t>HỌ VÀ TÊN</t>
  </si>
  <si>
    <t>SỐ TIỀN ĐÃ NỘP</t>
  </si>
  <si>
    <t>HOA HỒNG</t>
  </si>
  <si>
    <t>MÃ RƠI, KM</t>
  </si>
  <si>
    <t>HÀNG HÓA KM</t>
  </si>
  <si>
    <t>Khu 2 thị trấn Thắng, huyện Hiệp Hòa</t>
  </si>
  <si>
    <t>Số 228 phố Cả Trọng, TT Cầu Gồ, huyện Yên Thế</t>
  </si>
  <si>
    <t>Số 214 phố Cả Trọng, TT Cầu Gồ, huyện Yên Thế</t>
  </si>
  <si>
    <t>Thôn Cẩm Xuyên, xã Xuân Cẩm, huyện Hiệp Hòa</t>
  </si>
  <si>
    <t>Khu 3 thị trấn Thắng, huyện Hiệp Hòa</t>
  </si>
  <si>
    <t>Khu 5 thị trấn Thắng, huyện Hiệp Hòa</t>
  </si>
  <si>
    <t>Thôn Quỳnh Lâu xã Tam Tiến huyện Yên Thế</t>
  </si>
  <si>
    <t xml:space="preserve">Thôn Cấm xã Lương Phong, huyện Hiệp Hòa </t>
  </si>
  <si>
    <t>Thôn Cẩm Hoàng, xã Xuân Cẩm, huyện Hiệp Hòa</t>
  </si>
  <si>
    <t>Đồi Đỏ, thị trấn Cao Thượng, huyện Tân Yên</t>
  </si>
  <si>
    <t>L33 tổ 4,KP6, p Tam Hiệp, tp Biên Hòa</t>
  </si>
  <si>
    <t>Ấp 11 xã Xuân Tây, huyện Cẩm Mỹ</t>
  </si>
  <si>
    <t>Ấp Xóm Gốc, xã Long An, huyện Long Thành</t>
  </si>
  <si>
    <t>Số 125/8, tổ 4, KP5B, p Tân Biên, Tp Biên Hòa</t>
  </si>
  <si>
    <t>Số 24/40 Kp8, Phạm Văn Thuận, p. Tam Hiệp, Tp Biên Hòa</t>
  </si>
  <si>
    <t>Căn hộ 902 Chung cư A2, p Quang Vinh, Tp Biên Hòa</t>
  </si>
  <si>
    <t>Số 53/15 tổ 1 KP9 An Bình, Tp Biên Hòa</t>
  </si>
  <si>
    <t>Số 33/40 KP7, p. Tân  Phong, Tp Biên Hòa</t>
  </si>
  <si>
    <t>534b/A2 Ấp Nhị Hòa, xã Hiệp Hòa, Tp Biên Hòa</t>
  </si>
  <si>
    <t>tổ 11 ấp 5 xã Sông Trầu, huyện Trảng Bom</t>
  </si>
  <si>
    <t>Số 25 tổ 3 ấp 4 xã An Hòa, Tp Biên Hòa</t>
  </si>
  <si>
    <t>Thôn Tây Lạc, ấp An Chu, xã Bắc Sơn, huyện Trảng Bom</t>
  </si>
  <si>
    <t>Tổ 7, ấp 1 xã Sông Trầu, huyện Trảng Bom</t>
  </si>
  <si>
    <t>Số 517 Ấp Phú Sơn, xã Bắc Sơn, huyện Trảng Bom</t>
  </si>
  <si>
    <t xml:space="preserve"> Ấp Phú Sơn, xã Bắc Sơn, huyện Trảng Bom</t>
  </si>
  <si>
    <t>Ấp Trần Hưng Đạo, xã Xuân Thạnh, huyện Trảng Bom</t>
  </si>
  <si>
    <t xml:space="preserve"> Số 237 ấp Tân Thành, xã Bắc Sơn, huyện Trảng Bom</t>
  </si>
  <si>
    <t>Tây Lạc, Bùi Chu, xã Bắc Sơn, Trảng Bom</t>
  </si>
  <si>
    <t>Số 29 Ấp Thọ Lâm 2, xã Phú Xuân, Tân Phú</t>
  </si>
  <si>
    <t>Số 562/33 KP10 p. Tân Biên, Tp Biên Hòa</t>
  </si>
  <si>
    <t>Số 124 tổ 6, p Lương Khánh Thiện, Tp Phủ Lý</t>
  </si>
  <si>
    <t>Số nhà 61 phường Lương Khánh Thiện, đường Lê Lợi, Tp Phủ Lý</t>
  </si>
  <si>
    <t>Số 38 Phố Phạm Ngọc Thạch, p. Hai Bà Trưng, Tp Phủ Lý</t>
  </si>
  <si>
    <t>Tổ dân phố Mễ Nội, p Liêm Chính, Tp Phủ Lý</t>
  </si>
  <si>
    <t>xóm 4, xã Đồng Hóa, huyện Kim Bảng</t>
  </si>
  <si>
    <t>Số 9 tổ 8 p. Lương Khánh Thiện, Tp Phủ Lý</t>
  </si>
  <si>
    <t>Khu 7, xã Hoàng Hoa, huyện Tam Dương</t>
  </si>
  <si>
    <t>thôn Trung Mầu, xã Trung Mỹ, huyện Bình Xuyên</t>
  </si>
  <si>
    <t>SN 69, ngõ 33 đường Hùng Vương, tổ dân phố Đông Phú 2, phường Đồng Tâm, TP Vĩnh Yên</t>
  </si>
  <si>
    <t>tổ dân phố Lạc Ý 2, phường Đồng Tâm, TP Vĩnh Yên</t>
  </si>
  <si>
    <t>thôn Lẻ, xã Đạo Tú, huyện Tam Dương</t>
  </si>
  <si>
    <t>Khu 11, thôn Chiến Thắng, xã Đồng Tĩnh, huyện Tam Dương</t>
  </si>
  <si>
    <t>khu 10, xã Hướng Đạo, huyện Tam Dương</t>
  </si>
  <si>
    <t>thôn Phú Thứ A, xã Thượng Trưng, huyện Vĩnh Tường</t>
  </si>
  <si>
    <t>thôn Đồi Cao, xã Hợp Châu, huyện Tam Đảo</t>
  </si>
  <si>
    <t>thôn Rừng Tràm, xã Xuân Hòa, huyện Lập Thạch</t>
  </si>
  <si>
    <t>Thôn Thiều Xuân, xã Đồng Thịnh, huyện Sông Lô</t>
  </si>
  <si>
    <t>Xuân Thượng 1, phường Phúc Thắng, thị xã Phúc Yên</t>
  </si>
  <si>
    <t>thôn Phú Hạnh, xã Thượng Trưng, huyện Vĩnh Tường</t>
  </si>
  <si>
    <t>thôn Nam Cường, thị trấn Thổ Tang, huyện Vĩnh Tường</t>
  </si>
  <si>
    <t>thôn Phong Doanh, xã Bình Dương, huyện Vĩnh Tường</t>
  </si>
  <si>
    <t>Thiếu Khanh, Hương Sơn, Bình Xuyên</t>
  </si>
  <si>
    <t>Cơ Khí, Gia Khánh, Bình Xuyên</t>
  </si>
  <si>
    <t>Tổ dân phố Phú Lâm, thị trấn Lập Thạch, huyện Lập Thạch</t>
  </si>
  <si>
    <t>phường Liên Bảo,TP Vĩnh Yên</t>
  </si>
  <si>
    <t>Vĩnh Thịnh 2, phường Tích Sơn, TP Vĩnh Yên,</t>
  </si>
  <si>
    <t>Vĩnh Thịnh 3, phường Tích Sơn, TP Vĩnh Yên</t>
  </si>
  <si>
    <t>phố Tân Tiến, phường Tích Sơn, TP Vĩnh Yên</t>
  </si>
  <si>
    <t>thôn Trung Thành, xã Định Trung, TP Vĩnh Yên</t>
  </si>
  <si>
    <t>thôn Vinh Phú, thị trấn Hợp Hòa, huyện Tam Dương</t>
  </si>
  <si>
    <t>thôn Phú Lập, xã Tam Phúc, huyện Vĩnh Tường</t>
  </si>
  <si>
    <t>thôn Chùa Chợ, xã Thượng Trưng, huyện Vĩnh Tường</t>
  </si>
  <si>
    <t>thôn Hưng 1, xã Đạo Tú, huyện Tam Dương</t>
  </si>
  <si>
    <t>thôn Ngọc Thạch 2, xã An Hòa, huyện Tam Dương</t>
  </si>
  <si>
    <t>tổ dân phố Phố Đồi, thị trấn Hợp Hòa, huyện Tam Dương</t>
  </si>
  <si>
    <t>Thị trấn Hương Canh, huyện Bình Xuyên</t>
  </si>
  <si>
    <t>thôn Lưỡng Quán 1, xã Trung Kiên, huyện Yên Lạc</t>
  </si>
  <si>
    <t>Vĩnh Thịnh5, phường Tích Sơn, TP Vĩnh Yên</t>
  </si>
  <si>
    <t>tổ dân phố Lang Bầu, thị trấn Hương Canh, huyện Bình Xuyên</t>
  </si>
  <si>
    <t>Khu Kếu, xã Đạo Đức, huyện Bình Xuyên</t>
  </si>
  <si>
    <t>thôn Nội Điện, xã An Hòa, huyện Tam Dương</t>
  </si>
  <si>
    <t>thôn Đồng Vang, xã Kim Long, huyện Tam Dương</t>
  </si>
  <si>
    <t>tổ dân phố Bầu, thị trấn Hợp Hòa, huyện Tam Dương</t>
  </si>
  <si>
    <t>thôn Chợ, số 8, xã Kim Long, huyện Tam Dương</t>
  </si>
  <si>
    <t>thôn Quế, xã Hướng Đạo, huyện Tam Dương</t>
  </si>
  <si>
    <t>thôn Vân Sau, xã Vân Hội, huyện Tam Dương</t>
  </si>
  <si>
    <t>đường số 4, phường Bình Hưng Hòa A, quận Bình Tân, TP Hồ Chí MinH</t>
  </si>
  <si>
    <t>TC</t>
  </si>
  <si>
    <t>KXD</t>
  </si>
  <si>
    <t>Đỗ Thị Ninh</t>
  </si>
  <si>
    <t>4 Hoàng Hoa Thám, P12, Tân Bình</t>
  </si>
  <si>
    <t>An Thế Quang</t>
  </si>
  <si>
    <t>Võ Thị Ngọc Anh</t>
  </si>
  <si>
    <t>6/11 ấp 3, xã Tân Quý Tây, Bình Chánh</t>
  </si>
  <si>
    <t>Ngã 3 Trại Cờ, Thj trấn Thắng, Hiệp Hòa</t>
  </si>
  <si>
    <t>Bạch Văn Lim</t>
  </si>
  <si>
    <t>ĐỊA CHỈ LIÊN HỆ (BẮC GIANG)</t>
  </si>
  <si>
    <t>ĐỊA CHỈ LIÊN HỆ (ĐỒNG NAI)</t>
  </si>
  <si>
    <t>ĐỊA CHỈ LIÊN HỆ (HÀ NAM)</t>
  </si>
  <si>
    <t>ĐỊA CHỈ LIÊN HỆ(VĨNH PHÚC)</t>
  </si>
  <si>
    <t>ĐỊA CHỈ LIÊN HỆ (TIỀN GIANG)</t>
  </si>
  <si>
    <t>ĐỊA CHỈ LIÊN HỆ (CAO BẰNG)</t>
  </si>
  <si>
    <t>ĐỊA CHỈ LIÊN HỆ (BR-VT)</t>
  </si>
  <si>
    <t>ĐỊA CHỈ LIÊN HỆ (TUYÊN QUANG)</t>
  </si>
  <si>
    <t>ĐỊA CHỈ LIÊN HỆ (YÊN BÁI)</t>
  </si>
  <si>
    <t>ĐỊA CHỈ LIÊN HỆ (HCM)</t>
  </si>
  <si>
    <t>Tổ 7,p. Nông Tiến, Tp Tuyên Quang, tỉnh Tuyên Quang</t>
  </si>
  <si>
    <t>Tổ 17 phường Hưng Thành, Tp Tuyên Quang</t>
  </si>
  <si>
    <t>CXD</t>
  </si>
  <si>
    <t>Xóm Kim Thành, xã Sơn Tây, Hương Sơn, Hà Tĩnh</t>
  </si>
  <si>
    <t>Lê Đức Học</t>
  </si>
  <si>
    <t>Xã Trung Chính, huyện Nông Cống (0919268123)</t>
  </si>
  <si>
    <t>Phan Văn Vinh</t>
  </si>
  <si>
    <t>Thái Yên, Công Chính, Nông Cống</t>
  </si>
  <si>
    <t>Nguyễn Thành Nam</t>
  </si>
  <si>
    <t>SN 77 Tiểu khu Xuân Hòa, TT Nông Cống</t>
  </si>
  <si>
    <t>Lê Đình Tư</t>
  </si>
  <si>
    <t>Thôn Phú Quý, xã Hoàng Sơn, Nông Cống</t>
  </si>
  <si>
    <t>Trương Thị Hoa</t>
  </si>
  <si>
    <t>Mai Thị Phương</t>
  </si>
  <si>
    <t>52 Tiểu Khu 3, TT Nga Sơn, Thanh Hóa( 0916388915)</t>
  </si>
  <si>
    <t>ĐỊA CHỈ LIÊN HỆ (Đắc lắc)</t>
  </si>
  <si>
    <t>ĐỊA CHỈ LIÊN HỆ (THANH HÓA)</t>
  </si>
  <si>
    <t>Lê Thị Hạnh</t>
  </si>
  <si>
    <t>Phố 4, TT Càng Nang, huyện Bá Thước</t>
  </si>
  <si>
    <t>Tổ 18, phường Sông Hiến, Tp Cao Bằng</t>
  </si>
  <si>
    <t>Xóm Nà Lũng, Quang Thành, Nguyên Bình, Cao Bằng</t>
  </si>
  <si>
    <t>KXĐ</t>
  </si>
  <si>
    <t>Xóm Pác Cáp, Tam Kim, Nguyên Bình, Cao Bằng</t>
  </si>
  <si>
    <t xml:space="preserve">Xã Bế Triều, huyện Hòa An, Cao Bằng </t>
  </si>
  <si>
    <t>Tổ 8 phường Đề Thám, Tp Cao Bằng</t>
  </si>
  <si>
    <t>Tổ 5 phường Tân Giang, Tp Cao Bằng</t>
  </si>
  <si>
    <t>Xóm Bến Đò, xã Hoàng Tung, huyện Hòa An</t>
  </si>
  <si>
    <t>BR-VT</t>
  </si>
  <si>
    <t>TUYÊN QUANG</t>
  </si>
  <si>
    <t>ĐẮC LẮC</t>
  </si>
  <si>
    <t>THANH HÓA</t>
  </si>
  <si>
    <t>HCM</t>
  </si>
  <si>
    <t>ĐỊA CHỈ LIÊN HỆ (BÌNH DƯƠNG)</t>
  </si>
  <si>
    <t>Trần Thị Kiều Oanh</t>
  </si>
  <si>
    <t>78/3 Kp ĐỒng An 3, p BÌnh Hòa, Thuận An</t>
  </si>
  <si>
    <t>Dương Thị Vân</t>
  </si>
  <si>
    <t>8/5 A4 Bình Đang, Bình Hòa, Thuận An</t>
  </si>
  <si>
    <t>Nguyễn Trọng Thái</t>
  </si>
  <si>
    <t>Trần Thị Hoàng</t>
  </si>
  <si>
    <t>KP1B, phường Chánh Phú Hòa, thị xã Bến Cát</t>
  </si>
  <si>
    <t>KP3, phường Chánh Phú Hòa, thị xã Bến Cát</t>
  </si>
  <si>
    <t>Huỳnh Thị Thu Liễu</t>
  </si>
  <si>
    <t>Phường Chánh Phú Hòa, thị xã Bến Cát</t>
  </si>
  <si>
    <t>Nguyễn Đức Khoát</t>
  </si>
  <si>
    <t>Ấp Bình An, An Bình, Phú Giáo</t>
  </si>
  <si>
    <t>249 KP Nguyễn Trãi, p. Lái Thiêu, thị xã Thuận An</t>
  </si>
  <si>
    <t>Lưu Thị Hiền</t>
  </si>
  <si>
    <t>311T/2 KP 1B, phường An Phú, Thị Xã Thuận An</t>
  </si>
  <si>
    <t>Bùi Thị Thảo</t>
  </si>
  <si>
    <t>Tổ 8A, ấp Cây Sắn, xã Lai Uyên,huyện Bàu Bằng</t>
  </si>
  <si>
    <t>Nguyễn Thị Huyền</t>
  </si>
  <si>
    <t>Trần Đăng Thắng</t>
  </si>
  <si>
    <t>Ấp Hiệp Phước, xã ĐỊnh Hiệp, Dầu Tiếng</t>
  </si>
  <si>
    <t>Mai Hồng Tiến</t>
  </si>
  <si>
    <t>Ấp Đồng Sổ,xã Lai Uyên, huyện Bàu Bàng</t>
  </si>
  <si>
    <t>Mai Hồng Thắm</t>
  </si>
  <si>
    <t>Nguyễn Phú Cường</t>
  </si>
  <si>
    <t>ĐVT: ĐỒNG</t>
  </si>
  <si>
    <t>TDP số 5, P Đồng Phú</t>
  </si>
  <si>
    <t>TP Đồng Hới</t>
  </si>
  <si>
    <t>Quảng Bình</t>
  </si>
  <si>
    <t>P Đồng Phú</t>
  </si>
  <si>
    <t>An Thủy</t>
  </si>
  <si>
    <t>Lệ Thủy</t>
  </si>
  <si>
    <t>Phú Hải</t>
  </si>
  <si>
    <t>Đồng Hới</t>
  </si>
  <si>
    <t>Hoàn Lão</t>
  </si>
  <si>
    <t>Bố Trạch</t>
  </si>
  <si>
    <t>Cam Thủy</t>
  </si>
  <si>
    <t>Quan Nam 5, Hòa Liên 4, Hòa Liên</t>
  </si>
  <si>
    <t>Hòa Vang</t>
  </si>
  <si>
    <t>Đà Nẵng</t>
  </si>
  <si>
    <t>Phố Đầu Cầu, TT Phủ thông</t>
  </si>
  <si>
    <t>Bạch Thông</t>
  </si>
  <si>
    <t>Bắc Kạn</t>
  </si>
  <si>
    <t>Tổ 11 C, P Đức Xuân</t>
  </si>
  <si>
    <t>Khu I, xã Vân Tùng</t>
  </si>
  <si>
    <t>Ngân Sơn</t>
  </si>
  <si>
    <t>Khuổi Bốc, xã Lãng Ngâm</t>
  </si>
  <si>
    <t>Bản Chang, Đức Vân</t>
  </si>
  <si>
    <t>Thành Long, An Sinh</t>
  </si>
  <si>
    <t>Đông Triều</t>
  </si>
  <si>
    <t>Quảng Ninh</t>
  </si>
  <si>
    <t>Khu 3, P Đông Triều</t>
  </si>
  <si>
    <t>Đoài Xá 1, Hồng Phong</t>
  </si>
  <si>
    <t>Khu 4, P Đông Triều</t>
  </si>
  <si>
    <t>Bình Lục Hạ, Hồng Phong</t>
  </si>
  <si>
    <t>Xuân Cầu, Xuân Sơn</t>
  </si>
  <si>
    <t>Khu 2, P Hưng Đạo</t>
  </si>
  <si>
    <t>Khu 1, P Đông Triều</t>
  </si>
  <si>
    <t>Xóm Trầm, Tiểu Quan, Phùng Hưng</t>
  </si>
  <si>
    <t>Khoái Châu</t>
  </si>
  <si>
    <t>Hưng Yên</t>
  </si>
  <si>
    <t>Kim Quan, Phùng Hưng</t>
  </si>
  <si>
    <t>Xóm Chùa, Minh Hòa</t>
  </si>
  <si>
    <t>Hữu Lũng</t>
  </si>
  <si>
    <t>Lạng Sơn</t>
  </si>
  <si>
    <t>Thôn Cú Trong, Minh Sơn</t>
  </si>
  <si>
    <t>Thôn Keo, Minh Hòa</t>
  </si>
  <si>
    <t>01 hộp thuốc</t>
  </si>
  <si>
    <t>Khu Tân Mỹ 1, TT Hữu Lũng</t>
  </si>
  <si>
    <t>4 hộp thuốc giải độc gan</t>
  </si>
  <si>
    <t>Số 127, đường Xương Giang, khu Tân Hoài, TT Hữu Lũng</t>
  </si>
  <si>
    <t>Thôn Cốc Lùng, Đô Lương</t>
  </si>
  <si>
    <t>7 hộp thymozin</t>
  </si>
  <si>
    <t>Thôn Cả Ngoài, Minh Sơn</t>
  </si>
  <si>
    <t>Thôn Nhị Hà, Sơn Hà</t>
  </si>
  <si>
    <t>6 hộp trà giải rượu</t>
  </si>
  <si>
    <t>15 hộp thymozin</t>
  </si>
  <si>
    <t>Số 8, ngõ 213, đường Xương Giang, Khu Tân Hòa, TT Hữu Lũng</t>
  </si>
  <si>
    <t>Thôn Nà Sen, Mai Sao</t>
  </si>
  <si>
    <t>Chi Lăng</t>
  </si>
  <si>
    <t>Thôn Sao Hạ, Mai Sao</t>
  </si>
  <si>
    <t>Khu Thống Nhất, TT Đồng Mô</t>
  </si>
  <si>
    <t>Thôn Sao Thượng A, Mai Sao</t>
  </si>
  <si>
    <t>Làng Coóc, Quang Lang</t>
  </si>
  <si>
    <t>SN 133, Đ Lê Lợi, Khu Thống Nhất II, TT Đồng Mô</t>
  </si>
  <si>
    <t>Ngõ 3, Đ. Trần Quang Khải I,P Chi Lăng</t>
  </si>
  <si>
    <t>TP Lạng Sơn</t>
  </si>
  <si>
    <t>Khu Hòa Bình II, TT Đồng Mô</t>
  </si>
  <si>
    <t>Thôn Hãng 2, Quan Sơn</t>
  </si>
  <si>
    <t>Khu Thống Nhất I, TT Đồng Mô</t>
  </si>
  <si>
    <t>Pha Lác, TT Chi Lăng</t>
  </si>
  <si>
    <t>Hòa Bình II, TT Đồng Mô</t>
  </si>
  <si>
    <t>Ga Bắc, TT Đồng Mô</t>
  </si>
  <si>
    <t>Làng Hăng 1, Quan Sơn</t>
  </si>
  <si>
    <t>Cầu Ngầm, Quan Sơn</t>
  </si>
  <si>
    <t>Khum Thúng, Quang Lang</t>
  </si>
  <si>
    <t>Đông Mồ, Quan Sơn</t>
  </si>
  <si>
    <t>Lũng Trâu, Quan Sơn</t>
  </si>
  <si>
    <t>10 hộp thực phẩm chức năng</t>
  </si>
  <si>
    <t>Khu Ga Nam, TT ĐỒng Mô</t>
  </si>
  <si>
    <t>Khu Thống Nhất II, TT Đồng Mô</t>
  </si>
  <si>
    <t>Làng Thượng, Vạn Linh</t>
  </si>
  <si>
    <t>Khu Ga Bắc, TT Đồng Mô</t>
  </si>
  <si>
    <t>Phố Mới, Vạn Linh</t>
  </si>
  <si>
    <t>Giáp Thượng 2, Y Tịch</t>
  </si>
  <si>
    <t>một số trà giải rượu</t>
  </si>
  <si>
    <t>Làng Càng, Hòa Bình</t>
  </si>
  <si>
    <t>Nam Nôi, Gia Lộc</t>
  </si>
  <si>
    <t>Nà Lạp, Vạn Linh</t>
  </si>
  <si>
    <t>Thôn Lũng Tâm, Van Linh</t>
  </si>
  <si>
    <t>nhận 1 số thực phẩm chức năng</t>
  </si>
  <si>
    <t>SN 91, đường Lê Lợi, TT Đồng Mô</t>
  </si>
  <si>
    <t>Đức Tâm II</t>
  </si>
  <si>
    <t>Văn Quan</t>
  </si>
  <si>
    <t>2 máy lọc nước</t>
  </si>
  <si>
    <t>Pác Luông, Đề Thám</t>
  </si>
  <si>
    <t>Tràng Định</t>
  </si>
  <si>
    <t>Bản Khiếng, Hữu Khánh</t>
  </si>
  <si>
    <t>Lộc Bình</t>
  </si>
  <si>
    <t>Thâm Mô, Phú Xá</t>
  </si>
  <si>
    <t>Cao Lộc</t>
  </si>
  <si>
    <t>Bản Phái, Tú Mịch</t>
  </si>
  <si>
    <t>Vĩnh Thuận, TT Bắc Sơn</t>
  </si>
  <si>
    <t>Bắc Sơn</t>
  </si>
  <si>
    <t>Số 18, khu Vườn Sai, TT Đồng Đăng</t>
  </si>
  <si>
    <t>Khu Vườn Sái, TT Đồng Đăng</t>
  </si>
  <si>
    <t>Số 48 Trần Phú, Khối 6, P Hoàng văn Thụ</t>
  </si>
  <si>
    <t>Số 322 Đ Bắc Sơn, P Hoàng Văn Thụ</t>
  </si>
  <si>
    <t>Số 37 Ngô quyền, P Vĩnh Trại</t>
  </si>
  <si>
    <t>Chị Thu đã trả 25 đến 27tr K nhớ rõ</t>
  </si>
  <si>
    <t>Số 09 Đ Bà Triệu, tổ 1, khối 5, P Đông Kinh</t>
  </si>
  <si>
    <t>Đã lấy hàng nhưng k nhớ rõ số lượng</t>
  </si>
  <si>
    <t>Số 292 Đ Bắc Sơn, Khối 12, P Hoàng Văn Thụ</t>
  </si>
  <si>
    <t>Số 30, Đ Thân Cảnh Phú, P Hoàng văn Thụ</t>
  </si>
  <si>
    <t>lấy trà giải rượu và 01 máy lọc nước</t>
  </si>
  <si>
    <t>đã nhận máy lọc nước</t>
  </si>
  <si>
    <t>Sn 36B, Đ Lê Đại Hành, Khối 7, P Vĩnh Trại</t>
  </si>
  <si>
    <t>Tổ 5, Khối 9, P Đông Kinh</t>
  </si>
  <si>
    <t>Số 8/22 Bà Triệu, Khối 2, P Đông Kinh</t>
  </si>
  <si>
    <t>SN 322 Đ Bắc Sơn, Khối 12, P Hoàng Văn Thụ</t>
  </si>
  <si>
    <t xml:space="preserve">SN 201, Đ Ngô Quyền, </t>
  </si>
  <si>
    <t>Số 222 Lương Thế Vinh, P Hoàng Văn Thụ</t>
  </si>
  <si>
    <t>Số 587, Đ Trần Đăng Ninh, thôn Vĩ Thượng, xã Hoàng Đồng</t>
  </si>
  <si>
    <t>Số 2 Ba Sơn, P Tam Thanh</t>
  </si>
  <si>
    <t>26 Ngô Gia Tự, Khối 2, P Đông Kinh</t>
  </si>
  <si>
    <t>Khu Tái định cư Thác Mạ, P Đông kinh</t>
  </si>
  <si>
    <t>Số 590 Đ Trần Đăng Ninh, thôn Vĩ Thượng, xã Hoàng Đồng</t>
  </si>
  <si>
    <t>Khối Hoàng Hoa Thám, P Chi Lăng</t>
  </si>
  <si>
    <t>Số 12/1, Đ Lê Đại Hành, P Vĩnh Trại</t>
  </si>
  <si>
    <t>Số 26, Đ Ngô Gia Tự, Khối 2, P Đông Kinh</t>
  </si>
  <si>
    <t>Thôn Diễn Khánh, xã Hoài Đức</t>
  </si>
  <si>
    <t>Hoài Nhơn</t>
  </si>
  <si>
    <t>Bình Định</t>
  </si>
  <si>
    <t>Thôn An Quí Bắc, xã Hoài Châu</t>
  </si>
  <si>
    <t>Thôn Hoài Hội Bắc, xã Hoài Châu</t>
  </si>
  <si>
    <t>332/35 Âu Cơ, P Bùi Thị Xuân</t>
  </si>
  <si>
    <t>TP Quy Nhơn</t>
  </si>
  <si>
    <t>227/43/9 Huỳnh Thúc Kháng</t>
  </si>
  <si>
    <t>Tổ 27, KV4, 651 Trần Hưng Đạo, P Lê Hồng Phong</t>
  </si>
  <si>
    <t>2 thùng trà thanh lọc gan</t>
  </si>
  <si>
    <t>19 Vũ Bảo</t>
  </si>
  <si>
    <t>Tổ 1, KV4, P Bùi Thị Xuân</t>
  </si>
  <si>
    <t>8 thùng nutri, 2 thùng giải rượu, 2 thùng giải độc gan</t>
  </si>
  <si>
    <t>Thôn Tân Giảng, xã Phước Hòa</t>
  </si>
  <si>
    <t>Tuy Phước</t>
  </si>
  <si>
    <t>Tổ 1, KV5, P Trần Quang Diệu</t>
  </si>
  <si>
    <t>Tổ 18, KV2, P Quang Trung</t>
  </si>
  <si>
    <t>Xã Canh Vinh</t>
  </si>
  <si>
    <t>Vân Canh</t>
  </si>
  <si>
    <t>Xã Cát Tân</t>
  </si>
  <si>
    <t>Phù Cát</t>
  </si>
  <si>
    <t>Thôn Huỳnh Mai, xã Phước Nghĩa</t>
  </si>
  <si>
    <t xml:space="preserve"> Đông Ngàn</t>
  </si>
  <si>
    <t>Từ Sơn</t>
  </si>
  <si>
    <t>Bắc Ninh</t>
  </si>
  <si>
    <t>Tạ Xá, Tương Giang</t>
  </si>
  <si>
    <t>Xóm Tự,Tam Sơn</t>
  </si>
  <si>
    <t>Xóm Tự, Tam Sơn</t>
  </si>
  <si>
    <t>Trang Liệt, Đồng Quang</t>
  </si>
  <si>
    <t>Phù Chẩn</t>
  </si>
  <si>
    <t>Tam Sơn</t>
  </si>
  <si>
    <t>Tam Sơn, Tam Sơn</t>
  </si>
  <si>
    <t>Lê Xuyên, Đồng Nguyên</t>
  </si>
  <si>
    <t>Đồng Nguyên</t>
  </si>
  <si>
    <t>Cổ Lãm, Bình Định</t>
  </si>
  <si>
    <t>Lương Tài</t>
  </si>
  <si>
    <t>Thôn đoài, Tam Giang</t>
  </si>
  <si>
    <t>Yên Phong</t>
  </si>
  <si>
    <t>Lạc Trung, Dũng liệt</t>
  </si>
  <si>
    <t>Nghiêm Xá, TT Chờ</t>
  </si>
  <si>
    <t>Phú Mẫn, TT Chơ</t>
  </si>
  <si>
    <t>Cựu Tự, Ngọc Xá</t>
  </si>
  <si>
    <t>Quế Võ</t>
  </si>
  <si>
    <t>Mai Cương, Cách Bị</t>
  </si>
  <si>
    <t>Đức Tài, Chi Lăng</t>
  </si>
  <si>
    <t>Quế Ô, chi Lăng</t>
  </si>
  <si>
    <t>Mão II, Chi lăng</t>
  </si>
  <si>
    <t>Việt Thống</t>
  </si>
  <si>
    <t>Yên Ngô,Việt Thống</t>
  </si>
  <si>
    <t>Cung Kiệm, Nhân Hòa</t>
  </si>
  <si>
    <t>Đồng Quế, Nhân Hòa</t>
  </si>
  <si>
    <t>Nghiêm Xá, Việt Hùng</t>
  </si>
  <si>
    <t>Xuân Dương, Vạn Ninh</t>
  </si>
  <si>
    <t>Gia Bình</t>
  </si>
  <si>
    <t>Đại Lai</t>
  </si>
  <si>
    <t>Đồng Lâm, Quỳnh Mai</t>
  </si>
  <si>
    <t>Nghĩa Chỉ, Minh Đạo</t>
  </si>
  <si>
    <t>Tiên Du</t>
  </si>
  <si>
    <t>Xuân Hội, Lạc Vệ</t>
  </si>
  <si>
    <t>Duệ Đông, TT Lim</t>
  </si>
  <si>
    <t>Thôn Trung, Cảnh Hưng</t>
  </si>
  <si>
    <t xml:space="preserve">Phố Trung Hòa, P Tân Hồng </t>
  </si>
  <si>
    <t>Cổ Miếu, Phật Tích</t>
  </si>
  <si>
    <t>Phúc Nghiêm, Phật Tích</t>
  </si>
  <si>
    <t>Lũng Giang, TT Lim</t>
  </si>
  <si>
    <t>33 Nguyễn Quang Ca, Suối Hoa</t>
  </si>
  <si>
    <t>TP Bắc Ninh</t>
  </si>
  <si>
    <t>Thôn Giăng, xã Đào Viên</t>
  </si>
  <si>
    <t>SN 30 ngõ 176 Trương Định</t>
  </si>
  <si>
    <t>Hai Ba Trưng</t>
  </si>
  <si>
    <t>Hà Nội</t>
  </si>
  <si>
    <t>Khu 9, P Đại Phú</t>
  </si>
  <si>
    <t>Khu 3, Đáp Cầu</t>
  </si>
  <si>
    <t>TT Thuốc lá Bắc Sơn, Đáp Cầu</t>
  </si>
  <si>
    <t>P tiền An</t>
  </si>
  <si>
    <t>Khu Thượng, Khắc Niệm</t>
  </si>
  <si>
    <t>Khả Lễ, Võ Cường</t>
  </si>
  <si>
    <t>Thôn đài Xá, P Phong Khê</t>
  </si>
  <si>
    <t>Bồ Sơn, Võ Cường</t>
  </si>
  <si>
    <t>Hương Mạc</t>
  </si>
  <si>
    <t>P Võ Cường</t>
  </si>
  <si>
    <t>SN 81. Lê Phụng Hiểu, P Kinh Bắc</t>
  </si>
  <si>
    <t>Phu Thượng, Khắc Niệm</t>
  </si>
  <si>
    <t>Ngân Lương, Lãng Ngâm</t>
  </si>
  <si>
    <t>Thanh Gia, Quảng phú</t>
  </si>
  <si>
    <t>Đôồng Đông, Đại Đồng Thành</t>
  </si>
  <si>
    <t>Thuận Thành</t>
  </si>
  <si>
    <t>Long Khám, Việt Đoàn</t>
  </si>
  <si>
    <t>Tú Quả</t>
  </si>
  <si>
    <t>Hoài Thượng, Liên Bão</t>
  </si>
  <si>
    <t>Đa Mai</t>
  </si>
  <si>
    <t>TP Bắc giang</t>
  </si>
  <si>
    <t>BắcGiang</t>
  </si>
  <si>
    <t>Thôn A Lứ, Đại Đồng</t>
  </si>
  <si>
    <t>Thôn đại Trạch, Đình Tổ</t>
  </si>
  <si>
    <t>Đình tổ, Đình Tổ</t>
  </si>
  <si>
    <t xml:space="preserve">Thư Đôi, Nguyệt Đức, </t>
  </si>
  <si>
    <t>Hải Dương</t>
  </si>
  <si>
    <t>Đại Trạch, Đình Tổ</t>
  </si>
  <si>
    <t>Soố 183, Khu 1, TT Phố Mới</t>
  </si>
  <si>
    <t>Tổ 22, P Bắc Cường</t>
  </si>
  <si>
    <t>TP Lào Cai</t>
  </si>
  <si>
    <t>Lào Cai</t>
  </si>
  <si>
    <t>Thôn Lắp Máy, xã Tả Phời</t>
  </si>
  <si>
    <t>Tổ 16, P Bắc Lệnh</t>
  </si>
  <si>
    <t>01696932187/0918763749</t>
  </si>
  <si>
    <t>Thôn Thảm Thải, Tà Phời</t>
  </si>
  <si>
    <t>Tổ 7, P Nam Cường</t>
  </si>
  <si>
    <t>SN 80 đường B4b, P Nam Cường</t>
  </si>
  <si>
    <t>SN 384, đường Hoàng Liên</t>
  </si>
  <si>
    <t>Thôn Cuống, xã Tả Phời</t>
  </si>
  <si>
    <t>Thôn Cóc 2, xã Tả Phời</t>
  </si>
  <si>
    <t>Tổ 10, P Nam Cường</t>
  </si>
  <si>
    <t>Thôn Thành Châu, Hợp Thành</t>
  </si>
  <si>
    <t>Tổ 8, P Nam Cường</t>
  </si>
  <si>
    <t>Tổ 22, P Cốc Lếu</t>
  </si>
  <si>
    <t>Sơn Hà</t>
  </si>
  <si>
    <t>Bảo Thắng</t>
  </si>
  <si>
    <t>SN 045 Đ Hoàng Trường Minh, P Bắc Cường</t>
  </si>
  <si>
    <t>Nậm Hẻn, Gia Phú</t>
  </si>
  <si>
    <t>Hùng Thắng, Gia Phú</t>
  </si>
  <si>
    <t>Phú Thành 1, Phố Lu</t>
  </si>
  <si>
    <t>Thái Bo, Gia Phú</t>
  </si>
  <si>
    <t>Số 379 đường Điện Biên, P Duyên Hải</t>
  </si>
  <si>
    <t>Tổ 20, Phường Bắc Cường</t>
  </si>
  <si>
    <t>Đông Căm, Gia Phú</t>
  </si>
  <si>
    <t>thôn Cù 1, Xuân Giao</t>
  </si>
  <si>
    <t>Lô 28, đường N12, P Bắc Cường</t>
  </si>
  <si>
    <t>Lâm Đồng</t>
  </si>
  <si>
    <t>Tổ 5, khu 1, P2</t>
  </si>
  <si>
    <t>Bảo Lộc</t>
  </si>
  <si>
    <t>Khu 3, P2</t>
  </si>
  <si>
    <t>Nghệ An</t>
  </si>
  <si>
    <t>22 Nguyễn Trãi, P Hòa Triệu</t>
  </si>
  <si>
    <t>TX Thái Hòa</t>
  </si>
  <si>
    <t>Đông Hưng, Nghĩa Mỹ</t>
  </si>
  <si>
    <t>Đông quang, Đông Hiều</t>
  </si>
  <si>
    <t>SN64, khu liền kề Mường Thanh</t>
  </si>
  <si>
    <t>Diễn Châu</t>
  </si>
  <si>
    <t>Đông hải, Đông Hiếu</t>
  </si>
  <si>
    <t>Thọ Xuân, Nghĩa Mỹ</t>
  </si>
  <si>
    <t>Đông Hồng, Đông Hiếu</t>
  </si>
  <si>
    <t>Đông Hà, Đông Hiếu</t>
  </si>
  <si>
    <t>Nam Kim, Nghĩa Lang</t>
  </si>
  <si>
    <t>Nghĩa Đàn</t>
  </si>
  <si>
    <t>Xóm Chợ, Nghĩa Mai</t>
  </si>
  <si>
    <t>Gia Lai</t>
  </si>
  <si>
    <t>Tổ 1, thị trấn KongChro</t>
  </si>
  <si>
    <t>KongChro</t>
  </si>
  <si>
    <t>Bờ Ngoon</t>
  </si>
  <si>
    <t>Chư Sê</t>
  </si>
  <si>
    <t>Thôn 3, Ia Pal</t>
  </si>
  <si>
    <t>Thôn 1, thị trấn Ia Kha</t>
  </si>
  <si>
    <t>Ia Grai</t>
  </si>
  <si>
    <t>Tổ 8, thị trấn Chư Sê</t>
  </si>
  <si>
    <t>Tổ 2, P Hoa Lư</t>
  </si>
  <si>
    <t>Pleiku</t>
  </si>
  <si>
    <t>Tổ 4, Chư Sê</t>
  </si>
  <si>
    <t>Tổ 2, TT Chư Sê</t>
  </si>
  <si>
    <t>Thôn Tứ Kỳ Nam, Al Bá</t>
  </si>
  <si>
    <t>Thôn Tứ Kỳ Bắc, xã Al Bá</t>
  </si>
  <si>
    <t>Tung Ke 2, Ayun</t>
  </si>
  <si>
    <t>Thái Nguyên</t>
  </si>
  <si>
    <t>Thành Công</t>
  </si>
  <si>
    <t>Phổ Yên</t>
  </si>
  <si>
    <t>Phố Cò</t>
  </si>
  <si>
    <t>Sông Công</t>
  </si>
  <si>
    <t>Phúc Thuận</t>
  </si>
  <si>
    <t>Nga My</t>
  </si>
  <si>
    <t>Phú Bình</t>
  </si>
  <si>
    <t>Đồng Quang</t>
  </si>
  <si>
    <t>TP Thái Nguyên</t>
  </si>
  <si>
    <t>Vụ Bản</t>
  </si>
  <si>
    <t>Bình Lục</t>
  </si>
  <si>
    <t>Hà Nam</t>
  </si>
  <si>
    <t>Ba bể</t>
  </si>
  <si>
    <t>Ba Bể</t>
  </si>
  <si>
    <t>Bắc kạn</t>
  </si>
  <si>
    <t>Hóa Thượng</t>
  </si>
  <si>
    <t>Đồng Hỷ</t>
  </si>
  <si>
    <t>Cao Thượng</t>
  </si>
  <si>
    <t>Tân Yên</t>
  </si>
  <si>
    <t>bắc Giang</t>
  </si>
  <si>
    <t>Bắc Giang</t>
  </si>
  <si>
    <t>Hưng Hóa, Hóa Thượng</t>
  </si>
  <si>
    <t>Phương Linh</t>
  </si>
  <si>
    <t>Cao Ngạn</t>
  </si>
  <si>
    <t>Phú Thịnh, Trung Thành</t>
  </si>
  <si>
    <t>Xóm Đuổi, Động Đạt</t>
  </si>
  <si>
    <t>Phú Lương</t>
  </si>
  <si>
    <t>Tổ 3, P Hoàng Văn Thụ</t>
  </si>
  <si>
    <t>SN 298, Tổ 31, P Phan Đình Phùng</t>
  </si>
  <si>
    <t>SN 12, ngõ 3, TDP số 1, P Ba Hàng</t>
  </si>
  <si>
    <t>TX Phổ Yên</t>
  </si>
  <si>
    <t>Xóm Ngân, Lương Sơn</t>
  </si>
  <si>
    <t>Hòa Bình</t>
  </si>
  <si>
    <t>Sn 199, tiểu khu I, tt mai Châu</t>
  </si>
  <si>
    <t>Mai Châu</t>
  </si>
  <si>
    <t>Tiên Hội, Tân Thành</t>
  </si>
  <si>
    <t>Lương Sơn</t>
  </si>
  <si>
    <t>phương Viên, tân Thành</t>
  </si>
  <si>
    <t>thôn Ma, Đà bắc</t>
  </si>
  <si>
    <t>Đà Bắc</t>
  </si>
  <si>
    <t>Xóm Ngõa, Mai Hịch</t>
  </si>
  <si>
    <t>Xóm Ve, Xã Đông bắc</t>
  </si>
  <si>
    <t>Kim Bôi</t>
  </si>
  <si>
    <t>Xóm rãnh, Đông bắc</t>
  </si>
  <si>
    <t>Khu Thái Bình, tt Bo</t>
  </si>
  <si>
    <t>Tiểu khu 13, tt Lương Sơn</t>
  </si>
  <si>
    <t>Số 05, khu Đồng Tiến, Thị trấn bo</t>
  </si>
  <si>
    <t>Xóm Đội, Mông Hòa</t>
  </si>
  <si>
    <t>Kỳ Sơn</t>
  </si>
  <si>
    <t>Kim Bình</t>
  </si>
  <si>
    <t>TT Lương Sơn</t>
  </si>
  <si>
    <t>Mỹ tân, tân Thành</t>
  </si>
  <si>
    <t>Xóm Nghẹ, vạn Nai</t>
  </si>
  <si>
    <t>Sơn Phú, Cao Sơn</t>
  </si>
  <si>
    <t xml:space="preserve">Hạ Bì, </t>
  </si>
  <si>
    <t>Tiểu khu bờ, Đà bắc</t>
  </si>
  <si>
    <t>Xóm Mỏ Đá, Hạ Bì</t>
  </si>
  <si>
    <t>Phú Thành</t>
  </si>
  <si>
    <t>Lạc Thủy</t>
  </si>
  <si>
    <t>Tân Thịnh</t>
  </si>
  <si>
    <t>TP Hòa Bình</t>
  </si>
  <si>
    <t>Phú lão</t>
  </si>
  <si>
    <t>Tổ 10, P hữu Nghị</t>
  </si>
  <si>
    <t>Chương Mỹ</t>
  </si>
  <si>
    <t>Phú Thọ</t>
  </si>
  <si>
    <t>Khu 5, xã Phú lộc</t>
  </si>
  <si>
    <t>Phù Ninh</t>
  </si>
  <si>
    <t>Khu 1B, P Nông Trang</t>
  </si>
  <si>
    <t>TP Việt Trì</t>
  </si>
  <si>
    <t>SN 2567, Đại lộ Hùng Vương</t>
  </si>
  <si>
    <t>Tổ 1, phố Đoàn Kết, P Hùng Vương</t>
  </si>
  <si>
    <t>TX Phú Thọ</t>
  </si>
  <si>
    <t>Khu 3A, xã Xuân Huy</t>
  </si>
  <si>
    <t>Lâm Thao</t>
  </si>
  <si>
    <t>Tổ 39, khu 8, P Thanh Miếu</t>
  </si>
  <si>
    <t>Nam Định</t>
  </si>
  <si>
    <t>SN 63, phố Đoài, TT Liễu Đề</t>
  </si>
  <si>
    <t>Nghĩa Hưng</t>
  </si>
  <si>
    <t>Đội 16,Nghĩa Bình</t>
  </si>
  <si>
    <t>TP Nam Đinh</t>
  </si>
  <si>
    <t>Cầu Vòi, Hồng Quang</t>
  </si>
  <si>
    <t>Nam Trực</t>
  </si>
  <si>
    <t>Trung Lao, Trung Đông</t>
  </si>
  <si>
    <t>Trực Ninh</t>
  </si>
  <si>
    <t>Ngọc Tỉnh, Nam Lợi</t>
  </si>
  <si>
    <t>Đội 1 Trực Hải, Liêm Hải</t>
  </si>
  <si>
    <t>Đội 8 Trực Hải, Liêm hải</t>
  </si>
  <si>
    <t>Tân Giang, Nam Thanh</t>
  </si>
  <si>
    <t>Đội 9 Trực Hải, Liêm hải</t>
  </si>
  <si>
    <t>Thượng Lao, Nam thanh</t>
  </si>
  <si>
    <t>SN 20, phố Thành Công, khu TDC dầu khí, Mỹ Xá</t>
  </si>
  <si>
    <t>SN 14, ngõ 193, tổ 10, đường Thanh Bình, P Lộc hạ</t>
  </si>
  <si>
    <t>Xóm 11, Nghĩa Trung</t>
  </si>
  <si>
    <t>Tổ dân phố Đông Bắc, TT Cổ Lễ</t>
  </si>
  <si>
    <t>Thôn Cổ Giả, Nam Tiến</t>
  </si>
  <si>
    <t>Liêm Hải</t>
  </si>
  <si>
    <t>Hạ Linh, Xuân Ngọc</t>
  </si>
  <si>
    <t>Xuân Trường</t>
  </si>
  <si>
    <t>26 Đặng Quốc Chính</t>
  </si>
  <si>
    <t>TP Hải Dương</t>
  </si>
  <si>
    <t>Gia Cốc, Tứ Cường</t>
  </si>
  <si>
    <t>Thanh Miện</t>
  </si>
  <si>
    <t>Số 2 Mạc Đĩnh Chi, P Lê Thanh Nghị</t>
  </si>
  <si>
    <t>Khu 3, P thanh Bình</t>
  </si>
  <si>
    <t>Số 7 phố Trần Liễu</t>
  </si>
  <si>
    <t>Số 20 Lê Chân, P Phạm Ngũ lão</t>
  </si>
  <si>
    <t>Số 67 Trường Chinh, P tân Bình</t>
  </si>
  <si>
    <t>SN 138, Mạc Đĩnh Chi</t>
  </si>
  <si>
    <t>Khu 5, TT Máy Bơm, P Nguyễn Trãi</t>
  </si>
  <si>
    <t>16/207 Điện Biên phủ, P Bình hàn</t>
  </si>
  <si>
    <t>Trác Châu, An Châu</t>
  </si>
  <si>
    <t>Ngọc Châu</t>
  </si>
  <si>
    <t>65/73 Tân Kim, P tân Bình</t>
  </si>
  <si>
    <t>Số 11, ngách 2 ngõ 60 Nguyễn Lương Bằng, P Bình Hàn</t>
  </si>
  <si>
    <t>Số 18/370 Bình Lục, P tân Bình</t>
  </si>
  <si>
    <t>Số 26/144 Quang Trung, P Quang Trung</t>
  </si>
  <si>
    <t>Số 11 Tam giang, P trần Hưng Đạo</t>
  </si>
  <si>
    <t>Tứ Minh</t>
  </si>
  <si>
    <t>số 377 lê thanh Nghị, P Lê thanh Nghị</t>
  </si>
  <si>
    <t>Ngõ 2 Trần Cảnh, P Cẩm Thượng</t>
  </si>
  <si>
    <t>35 Bạch Năng Thi, hải Tân</t>
  </si>
  <si>
    <t>33 Nguyễn Đại Năng, Thanh Bình</t>
  </si>
  <si>
    <t>Số 10/99 Nguyễn Lương bằng</t>
  </si>
  <si>
    <t>35 Đặng Quốc Trinh, P lê thanh nghị</t>
  </si>
  <si>
    <t>26 lê thanh Nghị, thanh Bình</t>
  </si>
  <si>
    <t>Quang Trung</t>
  </si>
  <si>
    <t>10/324 Nguyễn Lương Bằng</t>
  </si>
  <si>
    <t>116 Tiền Phong, P Quang Trung</t>
  </si>
  <si>
    <t>11 Đồng Xuân, P trần Phú</t>
  </si>
  <si>
    <t>20 Canh Nông 2, P Quang trung</t>
  </si>
  <si>
    <t>56 Hòa Bình, P Quang Trung</t>
  </si>
  <si>
    <t>Cẩm Thượng</t>
  </si>
  <si>
    <t>66F Đinh Văn tả, P Bình Hàn</t>
  </si>
  <si>
    <t>12 Phạm Sứ Mệnh, Quang Trung</t>
  </si>
  <si>
    <t>27/53 Phạm Ngũ lão</t>
  </si>
  <si>
    <t>P thạch Khơi</t>
  </si>
  <si>
    <t>104 Nguyễn Thượng Mẫn, P Bình hàn</t>
  </si>
  <si>
    <t>8/80 Chi Lăng</t>
  </si>
  <si>
    <t>344 Lê Thanh Nghị</t>
  </si>
  <si>
    <t>142 P Quang Trung</t>
  </si>
  <si>
    <t>Khu 5, P Nguyễn Trãi</t>
  </si>
  <si>
    <t>Số 10 Đội Cấn, P Trần Phú</t>
  </si>
  <si>
    <t>33/72 Bình lộc, P tân Bình</t>
  </si>
  <si>
    <t>Khu 3, Nhị Châu</t>
  </si>
  <si>
    <t>Khu 1- Nhị Châu</t>
  </si>
  <si>
    <t>3/114 Phan Đình Phùng, Cẩm Thượng</t>
  </si>
  <si>
    <t>Số 2 Tam Giang</t>
  </si>
  <si>
    <t>33 Lý Quốc Bảo, P Nhị Châu</t>
  </si>
  <si>
    <t>Khu 18, P Thanh Bình</t>
  </si>
  <si>
    <t>Số 15 Chương Dương, Trần Phú</t>
  </si>
  <si>
    <t>47B Đường Hồng Quang, P Nguyễn Trãi</t>
  </si>
  <si>
    <t>13/41 Mai Hắc Đế, P Bình Hàn</t>
  </si>
  <si>
    <t>45 ngõ 51 Quán Thánh, P Bình Hàn</t>
  </si>
  <si>
    <t>SN 568 Đường Nguyễn Lương Bằng, TT Thanh Miện</t>
  </si>
  <si>
    <t>Đông Hào, Quang Minh</t>
  </si>
  <si>
    <t>Gia Lộc</t>
  </si>
  <si>
    <t>đã nhận một số hàng nhưng k nhớ giá trị</t>
  </si>
  <si>
    <t>Thôn Tó, Phương Hưng</t>
  </si>
  <si>
    <t>Thôn Côi Thượng, Phạm Trấn</t>
  </si>
  <si>
    <t>Khu 7, TT Gia Lộc</t>
  </si>
  <si>
    <t>Cội Thượng, Phạm Trấn</t>
  </si>
  <si>
    <t>Cao Duệ, Nhật Tôn</t>
  </si>
  <si>
    <t>Hạ Bì, Yết Kiêu</t>
  </si>
  <si>
    <t>SN 9, Đ Lê Thanh Nghị, khu 6, TT Gia lộc</t>
  </si>
  <si>
    <t>Phương Bằng, Hồng Hưng</t>
  </si>
  <si>
    <t>Phương Khê, Hồng Hưng</t>
  </si>
  <si>
    <t>Hữu Chung, Tân Phong</t>
  </si>
  <si>
    <t>Ninh Giang</t>
  </si>
  <si>
    <t>Phú Mễ, Tứ Cường</t>
  </si>
  <si>
    <t>La Xuyên, TT Nam Sách</t>
  </si>
  <si>
    <t>Nam Sách</t>
  </si>
  <si>
    <t>SN 134 Đ Trần Phú, Khu Mạc Thị Bưởi, TT Nam Sách</t>
  </si>
  <si>
    <t>tham gia gói 31500000</t>
  </si>
  <si>
    <t>SN 16, Thi Sách, P Quang trung</t>
  </si>
  <si>
    <t>Uông Hạ, Minh Tân</t>
  </si>
  <si>
    <t>TT An Dương</t>
  </si>
  <si>
    <t>An Dương</t>
  </si>
  <si>
    <t>Hải Phòng</t>
  </si>
  <si>
    <t>Ngọc Lâm, Tân Kỳ</t>
  </si>
  <si>
    <t>Tứ Kỳ</t>
  </si>
  <si>
    <t>Ngọc Lý, Ngọc Kỳ</t>
  </si>
  <si>
    <t>Mạc Xá, Quang phục</t>
  </si>
  <si>
    <t>Nghi Khê, Tân Kỳ</t>
  </si>
  <si>
    <t>Đông Phong, Bình lãng</t>
  </si>
  <si>
    <t>Bích Cẩm, Quang phục</t>
  </si>
  <si>
    <t>Đôn Giáo, Cộng Lạc</t>
  </si>
  <si>
    <t>hải Dương</t>
  </si>
  <si>
    <t>SN 123, Đặng Quốc Chính, P Lê Thanh Nghị</t>
  </si>
  <si>
    <t>Đa Cốc, Lê Lợi</t>
  </si>
  <si>
    <t>Chí Linh</t>
  </si>
  <si>
    <t>Trụ Thượng, Đông Lạc</t>
  </si>
  <si>
    <t>Ngư Yên, Long xuyên</t>
  </si>
  <si>
    <t>Kinh Môn</t>
  </si>
  <si>
    <t>TT Kinh Môn</t>
  </si>
  <si>
    <t>Đ Nguyễn Lương Bằng, TT Thanh Miện</t>
  </si>
  <si>
    <t>Phú Mỗ, Tứ Cường</t>
  </si>
  <si>
    <t>Đỗ Thượng, Phạm Kha</t>
  </si>
  <si>
    <t>P Hoàng Thượng, TT Thanh Miện</t>
  </si>
  <si>
    <t>Kim Trang Đông, Lam Sơn</t>
  </si>
  <si>
    <t>Số 35 Bạch Đằng Thi, P Hải tân</t>
  </si>
  <si>
    <t>SN 11, Ngõ 409/45, khu 7, P Bình lộc, Tân Bình</t>
  </si>
  <si>
    <t>Khu Lê Bình, TT Thanh Miện</t>
  </si>
  <si>
    <t>Thôn Gia Cốc, tứ Cường</t>
  </si>
  <si>
    <t>Khu 6, TT Thanh Miện</t>
  </si>
  <si>
    <t>SN 21, Đ Nguyễn Lương Bằng, TT Thanh Miện</t>
  </si>
  <si>
    <t>Đỗ Hạ, Phạm Kha</t>
  </si>
  <si>
    <t>Hòa Bình, Cao Thắng</t>
  </si>
  <si>
    <t>Thọ Xuyên, lam Sơn</t>
  </si>
  <si>
    <t>Lý Đỏ, Tân Việt</t>
  </si>
  <si>
    <t>Bình Giang</t>
  </si>
  <si>
    <t>Thọ Chương, Nam Sơn</t>
  </si>
  <si>
    <t>Phủ, Thái Học</t>
  </si>
  <si>
    <t>Nhuận Đông, Bình Minh</t>
  </si>
  <si>
    <t>Xuân Mang, Tuấn Hưng</t>
  </si>
  <si>
    <t>Kim Thành</t>
  </si>
  <si>
    <t>Du La, Cẩm Khê</t>
  </si>
  <si>
    <t>Thanh Hà</t>
  </si>
  <si>
    <t>9212 Ruby, P Giang Biên</t>
  </si>
  <si>
    <t>Long Biên</t>
  </si>
  <si>
    <t>231A Ngọc Lâm, P Ngọc lâm</t>
  </si>
  <si>
    <t>Cổ Pháp, Cộng Hòa</t>
  </si>
  <si>
    <t>Kim Ngưu, Tân Tiến</t>
  </si>
  <si>
    <t>Văn Giang</t>
  </si>
  <si>
    <t>Hà Đông</t>
  </si>
  <si>
    <t>P34-A23, bắc NT, Nghĩa Tân</t>
  </si>
  <si>
    <t>Cầu Giấy</t>
  </si>
  <si>
    <t>P1305, CC No5, Khu 5.3ha Dịch Vọng</t>
  </si>
  <si>
    <t>Số 2, ngõ 332 Nguyễn Trãi</t>
  </si>
  <si>
    <t>Thanh Xuân</t>
  </si>
  <si>
    <t>Xóm 3, Đông Ngạc</t>
  </si>
  <si>
    <t>Bắc từ Liêm</t>
  </si>
  <si>
    <t>21 Phạm Hồng Thái, Trúc Bạch</t>
  </si>
  <si>
    <t>Ba Đình</t>
  </si>
  <si>
    <t>14B tập thể cơ khí đại chất, Yên Viên</t>
  </si>
  <si>
    <t>Gia Lâm</t>
  </si>
  <si>
    <t>Số nhà 41A, ngõ 296 Lĩnh Nam</t>
  </si>
  <si>
    <t>Hoàng Mai</t>
  </si>
  <si>
    <t>Số 48, ngõ 87 Nguyễn Khang, Yên Hòa</t>
  </si>
  <si>
    <t>76 Quán Sứ, P Trần Hưng Đạo</t>
  </si>
  <si>
    <t>Hoàn Kiếm</t>
  </si>
  <si>
    <t xml:space="preserve">Số 30, ngõ 176 Trương Định, </t>
  </si>
  <si>
    <t>Hai Bà Trưng</t>
  </si>
  <si>
    <t>Quỳnh Đôi, Quỳnh Lưu</t>
  </si>
  <si>
    <t>Quỳnh Lưu</t>
  </si>
  <si>
    <t>Sn 16, ngõ 155, Cự Lộc</t>
  </si>
  <si>
    <t>Số 54, ngõ 123 Hòa Tự, P Phương Canh</t>
  </si>
  <si>
    <t>Nam từ Liêm</t>
  </si>
  <si>
    <t xml:space="preserve">Lê Xá, Mai Lâm, </t>
  </si>
  <si>
    <t>Đông Anh</t>
  </si>
  <si>
    <t>La Đồng, hợp Tiến</t>
  </si>
  <si>
    <t>Mỹ Đức</t>
  </si>
  <si>
    <t>Số 32, ngõ 279 Giảng Võ, Cát linh</t>
  </si>
  <si>
    <t>Đống Đa</t>
  </si>
  <si>
    <t>No11, LK476, khu LK 27-28, Dương Nội</t>
  </si>
  <si>
    <t>Thụy Hương</t>
  </si>
  <si>
    <t>Tổ 47, TT Đông Anh</t>
  </si>
  <si>
    <t>Du Nội, Mai lâm</t>
  </si>
  <si>
    <t>Tổ 46, TT Đông Anh</t>
  </si>
  <si>
    <t>Xuân Nộn, Xuân Nộn</t>
  </si>
  <si>
    <t>SN 63,Tổ 49, TT Đông Anh</t>
  </si>
  <si>
    <t>Thôn Đông, Kim Nỗ</t>
  </si>
  <si>
    <t>Tổ 15, nghĩa Đô</t>
  </si>
  <si>
    <t>12A12 CT1B KDT mới Nghĩa Đô, P Cổ Nhuế 1</t>
  </si>
  <si>
    <t>Bắc Từ Liêm</t>
  </si>
  <si>
    <t>Số 2, ngõ 42, đường Chùa Hà, tập thể Văn Công, tổ 25, Quan Hoa</t>
  </si>
  <si>
    <t>Ngõ 161- A18 số nhà Hoa Bằng, Yên Hòa</t>
  </si>
  <si>
    <t>Tổ 22, P Dịch Vọng Hậu,</t>
  </si>
  <si>
    <t>Số 19, khu TT Đại học thương mại, Tổ 46, mai dịch</t>
  </si>
  <si>
    <t>Số 2 Vạn Phúc Thượng, Cống Vị</t>
  </si>
  <si>
    <t>1104, Tòa 15T, Nguyễn Thị Định</t>
  </si>
  <si>
    <t>SN 33, ngõ 266, Đội Cấn, P Cống Vị</t>
  </si>
  <si>
    <t>p1303, Cc water mark, 395 lạc Long Quân, Nghĩa Đô</t>
  </si>
  <si>
    <t>P302, CC Đại Đồng, ngõ Hòa Bình, Khâm Thiên</t>
  </si>
  <si>
    <t>Đông Đa</t>
  </si>
  <si>
    <t>P514, K1, Thành Công</t>
  </si>
  <si>
    <t>Số 15, Khối Bạch Đằng, Vạn Phúc</t>
  </si>
  <si>
    <t>141 Phùng hưng P Cửa Đông</t>
  </si>
  <si>
    <t>Thanh Quang, An thượng</t>
  </si>
  <si>
    <t>Hoài Đức</t>
  </si>
  <si>
    <t>Khu đô thị vân Canh</t>
  </si>
  <si>
    <t>567 Bạch Đằng, Chương Dương</t>
  </si>
  <si>
    <t>30Hàng Vôi</t>
  </si>
  <si>
    <t>63 Lý Nam Đế, P Cửa Đông</t>
  </si>
  <si>
    <t>Số 4, Hàng Vải</t>
  </si>
  <si>
    <t>32 Lý Nam Đế</t>
  </si>
  <si>
    <t xml:space="preserve"> Đoài Khê, Đan Phượng</t>
  </si>
  <si>
    <t>Đan Phượng</t>
  </si>
  <si>
    <t>72A, Nguyễn Trãi</t>
  </si>
  <si>
    <t>Số 122, ngõ 13, Khuất Duy Tiến, Thanh Xuân Bắc</t>
  </si>
  <si>
    <t>P105+106 C21, Thanh Xuân Bắc</t>
  </si>
  <si>
    <t>Số 40,ngõ 53 Quan Nhân, Nhân Chính</t>
  </si>
  <si>
    <t>Số 19, ngõ 55, Nguyễn Ngọc Nại</t>
  </si>
  <si>
    <t>Số 412 Khương Định</t>
  </si>
  <si>
    <t>Nhà A, P507 Di dân Hồ Đình, P Thanh Lương</t>
  </si>
  <si>
    <t>48 Phạm Hồng Thái, P Trúc Bạch</t>
  </si>
  <si>
    <t>Phòng 2, Dãy A3, TT Đầu máy Yên Viên</t>
  </si>
  <si>
    <t>TDP Đông Ngạc 6, Đông Ngạc</t>
  </si>
  <si>
    <t xml:space="preserve"> Bắc Từ Liêm</t>
  </si>
  <si>
    <t>TDp số 3, P Cổ Nhuế 2</t>
  </si>
  <si>
    <t>Ngõ 73, phố Kẻ Vẽ, TDP số 6, Đông Ngạc</t>
  </si>
  <si>
    <t>P1603, nhà OCT 5A, khu Resco, Cổ Nhuế 2</t>
  </si>
  <si>
    <t>Số 57, ngõ 562, phố Trần Cung, Cổ Nhuế 2</t>
  </si>
  <si>
    <t>TDP Trung4, Xuân Đỉnh</t>
  </si>
  <si>
    <t>Chung cư Bắc Hà C14, P Trung Văn</t>
  </si>
  <si>
    <t>TDP số 4, P Xuân Đỉnh</t>
  </si>
  <si>
    <t>837, H21 Tân Mai</t>
  </si>
  <si>
    <t>Số 6, TT rau quả, Định Công</t>
  </si>
  <si>
    <t>Số 926 Nguyễn Khoái, Thanh Trì</t>
  </si>
  <si>
    <t>HH2A, P1922, Hoàng Liệt</t>
  </si>
  <si>
    <t>SN 87 Lĩnh Nam</t>
  </si>
  <si>
    <t>Tổ 20 A, ĐỊnh Công</t>
  </si>
  <si>
    <t>Ngõ 296/89, tổ 17 Lĩnh Nam</t>
  </si>
  <si>
    <t>Số 40, tổ 4, Mỹ Đình 2</t>
  </si>
  <si>
    <t>TDP số 2, P Phú Đô</t>
  </si>
  <si>
    <t>Số 5, TT phòng cháy chữa cháy, Tả Thanh Oai</t>
  </si>
  <si>
    <t>Thanh Trì</t>
  </si>
  <si>
    <t>Lĩnh Nam</t>
  </si>
  <si>
    <t>P2406 CT2B, Tân Tây Đô, Tân Lập</t>
  </si>
  <si>
    <t>Số 9 ngách 49/18 P Lĩnh Nam</t>
  </si>
  <si>
    <t>Tổ 13, P Gia Thụy</t>
  </si>
  <si>
    <t>231A Phố Ngọc Lâm</t>
  </si>
  <si>
    <t>SN 10, ngách 89/15 Quan Nhân, Nhân Chính</t>
  </si>
  <si>
    <t>181B Đê la Thành</t>
  </si>
  <si>
    <t>157 Nguyễn Tuân</t>
  </si>
  <si>
    <t>Số 32 ngách 241 ngõ 21 phố chợ Khâm thiên</t>
  </si>
  <si>
    <t>B6, ngõ 180, P Cổ Nhuế 1</t>
  </si>
  <si>
    <t>Số 6/55/105 Xuân La</t>
  </si>
  <si>
    <t>Tây Hồ</t>
  </si>
  <si>
    <t>Số 336 Nghi Tàm, Quảng An</t>
  </si>
  <si>
    <t>54A ngõ 406 Âu Cơ, Nhật Tân</t>
  </si>
  <si>
    <t>Thi Đua, Thanh Thần, Thanh Cao</t>
  </si>
  <si>
    <t>Thanh Oai</t>
  </si>
  <si>
    <t>Sơn La</t>
  </si>
  <si>
    <t>TP Sơn La</t>
  </si>
  <si>
    <t>Hua Ít, Ít ong</t>
  </si>
  <si>
    <t>Mường la</t>
  </si>
  <si>
    <t>Bản Lứa, Pi Toong</t>
  </si>
  <si>
    <t>Phiêng Bủng 2, Mường Bú</t>
  </si>
  <si>
    <t>Pi Toong</t>
  </si>
  <si>
    <t>Pá Chiến, Chiềng San</t>
  </si>
  <si>
    <t>Pom Mường, Mường Giàng</t>
  </si>
  <si>
    <t>Quỳnh Nhai</t>
  </si>
  <si>
    <t>Xóm 3, Mường Chiên</t>
  </si>
  <si>
    <t>Xóm I, Mường Giàng</t>
  </si>
  <si>
    <t>Phiêng Miệt, Mường Giôn</t>
  </si>
  <si>
    <t>Xóm 7, Mường Giàng</t>
  </si>
  <si>
    <t>Xóm 2, Mười Giàng</t>
  </si>
  <si>
    <t>Xóm 1, Mười Giàng</t>
  </si>
  <si>
    <t>Bản Xanh, Mường Giôn</t>
  </si>
  <si>
    <t>Bản Khoan, Chiềng Bằng</t>
  </si>
  <si>
    <t>Nghe Tỏng, Mường Giàng</t>
  </si>
  <si>
    <t>Xóm 7, mường Giàng</t>
  </si>
  <si>
    <t>Suối Lìn, vân Hồ</t>
  </si>
  <si>
    <t>Vân Hồ</t>
  </si>
  <si>
    <t>Bản Bướt, Chiềng yên</t>
  </si>
  <si>
    <t>Co Súc, Song Khủa</t>
  </si>
  <si>
    <t>đã nhận 6 họp thuốc không rõ giá trị</t>
  </si>
  <si>
    <t>Lóng Khủa, Song Khủa</t>
  </si>
  <si>
    <t>Măm Bò, Chiềng Sại</t>
  </si>
  <si>
    <t>Bắc Yên</t>
  </si>
  <si>
    <t>Suối Ngang, Chiềng Sại</t>
  </si>
  <si>
    <t>Chiềng Sại</t>
  </si>
  <si>
    <t>Nà Dòn, Chiềng Sại</t>
  </si>
  <si>
    <t>Lái Ngài, Chiềng Sại</t>
  </si>
  <si>
    <t>Xem lại</t>
  </si>
  <si>
    <t>Po Nang, Tân Hợp</t>
  </si>
  <si>
    <t>Mộc Châu</t>
  </si>
  <si>
    <t>Co Mường, Tạ Khoa</t>
  </si>
  <si>
    <t>Nhạn Cuông, Tạ Khoa</t>
  </si>
  <si>
    <t>Bản Trạng, Mường Khoa</t>
  </si>
  <si>
    <t>Bản Phúc, Mường Khoa</t>
  </si>
  <si>
    <t>Tiểu khu Chiềng Đi, TTNT Mộc Châu</t>
  </si>
  <si>
    <t>Tiểu khu  84/85, TTNT Mộc Châu</t>
  </si>
  <si>
    <t>Tân lập</t>
  </si>
  <si>
    <t>Tiểu khu 9, Chiềng Sơn</t>
  </si>
  <si>
    <t>Tiểu khu Bó Bun, TTNT Mộc Châu</t>
  </si>
  <si>
    <t>Tiểu khu Chè Đen 2, TTNT Mộc Châu</t>
  </si>
  <si>
    <t>Bảo Hoa, Tân Lập</t>
  </si>
  <si>
    <t>Na Ngà 1, Mường Sang</t>
  </si>
  <si>
    <t>Bản Bon, Nà Nghịu</t>
  </si>
  <si>
    <t>Sông Mã</t>
  </si>
  <si>
    <t>Huổi Khe, Mường Lai</t>
  </si>
  <si>
    <t>Bản Tiền Phong, Nà Nghịu</t>
  </si>
  <si>
    <t>Co Phường, Nà Ngịu</t>
  </si>
  <si>
    <t>Nà Nghịu II, Nà Nghị</t>
  </si>
  <si>
    <t>Tổ 12, TT Sông Mã</t>
  </si>
  <si>
    <t>Nà Tòng, nậm Ty</t>
  </si>
  <si>
    <t>Bản Là I, Chiềng Khoong</t>
  </si>
  <si>
    <t>Bản Nà Hin, Nà Nghịch</t>
  </si>
  <si>
    <t>Sài Lương 1, Chiềng Sơ</t>
  </si>
  <si>
    <t>Bản Nà Cần 1, Chiềng Sơ</t>
  </si>
  <si>
    <t xml:space="preserve"> nà Lốc, Chiềng Sơ</t>
  </si>
  <si>
    <t>Co Kiểng, Uổi Một</t>
  </si>
  <si>
    <t>bản Lè 2, Chiềng Khoong</t>
  </si>
  <si>
    <t>Lọng Chộc, Nậm lầu</t>
  </si>
  <si>
    <t>Thuận Châu</t>
  </si>
  <si>
    <t>bản Biên, Nậm Lầu</t>
  </si>
  <si>
    <t>Mồng Luông, Liệp Tè</t>
  </si>
  <si>
    <t>TK 14, TT Thuận Châu</t>
  </si>
  <si>
    <t>TK1, TT Thuận Châu</t>
  </si>
  <si>
    <t>nhận 6 hộp thymozin k biết giá trị</t>
  </si>
  <si>
    <t>Ká kê, Pá lông</t>
  </si>
  <si>
    <t>Lái Lọng, Chiềng Bôm</t>
  </si>
  <si>
    <t>Từ Sáng, Pá Lông</t>
  </si>
  <si>
    <t>đã nhận 3 thùng hàng thực phẩm chức năng k biết giá trị</t>
  </si>
  <si>
    <t>Co Tra, Púng Tra</t>
  </si>
  <si>
    <t>Long lầu, Nậm Lầu</t>
  </si>
  <si>
    <t>bản Hiên, Liệp tè</t>
  </si>
  <si>
    <t>Bản Kà Kè, Pá Lông</t>
  </si>
  <si>
    <t xml:space="preserve"> Nà Khái, Sặp Vạt</t>
  </si>
  <si>
    <t>Yên Châu</t>
  </si>
  <si>
    <t>Tô Buông, Lóng Phiêng</t>
  </si>
  <si>
    <t>Bó Dôm, Phiêng Khoai</t>
  </si>
  <si>
    <t>Keo Muông, Phiềng Khoài</t>
  </si>
  <si>
    <t>Cố Nông, Tú Nang</t>
  </si>
  <si>
    <t>Tô Muông, Lóng Phiêng</t>
  </si>
  <si>
    <t>Pa Kha 1, Chiềng Tương</t>
  </si>
  <si>
    <t>Hang Mon 2, Phiềng Khoái</t>
  </si>
  <si>
    <t xml:space="preserve"> Mơ Tươi, Lóng Phiêng</t>
  </si>
  <si>
    <t>Na Cóc, Viêng lán</t>
  </si>
  <si>
    <t>Nà Và, Viêng Lán</t>
  </si>
  <si>
    <t>Na Pa, Sặp Vạt</t>
  </si>
  <si>
    <t>Púng Khoái, Chiềng Đông</t>
  </si>
  <si>
    <t>Nậm Bó, Phiêng Khoài</t>
  </si>
  <si>
    <t>Thèn Luông, Chiềng Đông</t>
  </si>
  <si>
    <t>Đông Tấu, Chiềng Đông</t>
  </si>
  <si>
    <t>Bản Trai, Chiềng Đông</t>
  </si>
  <si>
    <t>Na Pản, Chiềng Đông</t>
  </si>
  <si>
    <t>Bản Chủm, Chiềng Đông</t>
  </si>
  <si>
    <t>Bản Nhôm, Chiềng Đông</t>
  </si>
  <si>
    <t>Na Đông, Chiềng Khoi</t>
  </si>
  <si>
    <t>bản Hiêm, Chiềng Khói</t>
  </si>
  <si>
    <t>Bản Ngoàng, Chiềng Khoi</t>
  </si>
  <si>
    <t>Nà Khái, Sặp Vạt</t>
  </si>
  <si>
    <t>Bản Sai, Sắp Vạt</t>
  </si>
  <si>
    <t>Kim Chung1, Phiêng Khoài</t>
  </si>
  <si>
    <t>Huổi Lắc, Chiềng Hặc</t>
  </si>
  <si>
    <t>Mường Vạt, Viêng Lán</t>
  </si>
  <si>
    <t>TK1, TT Yên Châu</t>
  </si>
  <si>
    <t>TK 4, TT Yên Châu</t>
  </si>
  <si>
    <t>Nà Ngùa, Mường Lựm</t>
  </si>
  <si>
    <t>Hát Sét, Chiềng Hặc</t>
  </si>
  <si>
    <t>Huổi Mong, Chiềng Hặc</t>
  </si>
  <si>
    <t>Nặm Bó, Phiêng Khoài</t>
  </si>
  <si>
    <t>Mai Ngập, Chiềng Sàng</t>
  </si>
  <si>
    <t>Bó Rôm, Phiêng Khoài</t>
  </si>
  <si>
    <t>Con Khằm, Phiêng Khoài</t>
  </si>
  <si>
    <t>Tam Thanh, Phiêng Khoài</t>
  </si>
  <si>
    <t>Bản Ái 1, Phiềng Khoài</t>
  </si>
  <si>
    <t>Lao Khổ 2, Phiềng Khoái</t>
  </si>
  <si>
    <t>Bó Dôm, Phiêng Khoài</t>
  </si>
  <si>
    <t>Nà Lắng, Mường Lựm</t>
  </si>
  <si>
    <t xml:space="preserve"> Tà Vàng, Lóng Phiêng</t>
  </si>
  <si>
    <t>Bản Phát, Chiềng Bản</t>
  </si>
  <si>
    <t>Sốp Hẹ, Viêng Lán</t>
  </si>
  <si>
    <t>Kho Vàng, Viêng Lán</t>
  </si>
  <si>
    <t>Khúm Hiền, Viêng Lán</t>
  </si>
  <si>
    <t>Hong Sàn, Nà Bó</t>
  </si>
  <si>
    <t>Mai Sơn</t>
  </si>
  <si>
    <t>Nà  Đươi, Nà Bó</t>
  </si>
  <si>
    <t>Nà Bó, Nà Bó</t>
  </si>
  <si>
    <t>TK8, Nà Bó</t>
  </si>
  <si>
    <t>Bản Sản, Nà Bó</t>
  </si>
  <si>
    <t>Nà Phường, Chiềng Chăn</t>
  </si>
  <si>
    <t>Nà Sẳng, Hát Lót</t>
  </si>
  <si>
    <t>Nà Hạ, Hát Lót</t>
  </si>
  <si>
    <t>Noọng Khoang, Hát Lót</t>
  </si>
  <si>
    <t>Nà Sản, Xà Hát</t>
  </si>
  <si>
    <t>TK 10, Hát Lát</t>
  </si>
  <si>
    <t>Bản Sẳng, Mường Bằng</t>
  </si>
  <si>
    <t>Nà đơi, Nà Bó</t>
  </si>
  <si>
    <t>Bản Hang Sông, Nà Bó</t>
  </si>
  <si>
    <t>Kho Lay, Nà Sẳng</t>
  </si>
  <si>
    <t>Phiêng Lặp, Hát Lót</t>
  </si>
  <si>
    <t>Nà Tiến, Hát Lót</t>
  </si>
  <si>
    <t>Phiêng Sầy, Hát lót</t>
  </si>
  <si>
    <t>Loọng Khoang, Hát Lót</t>
  </si>
  <si>
    <t>Kho Lay, Hát Lót</t>
  </si>
  <si>
    <t>Bản Đúc, Chiềng Mung</t>
  </si>
  <si>
    <t>Co Phung, Hát Lót</t>
  </si>
  <si>
    <t>TK 10, Hát Lót</t>
  </si>
  <si>
    <t>Ca Hiên, Hát Lót</t>
  </si>
  <si>
    <t>Nà Nghè, Hát Lót</t>
  </si>
  <si>
    <t>Nậm Lạ, Hát Lót</t>
  </si>
  <si>
    <t>bản Cú 2, Chiềng Ban</t>
  </si>
  <si>
    <t>Bản Phường, Chiềng Chăn</t>
  </si>
  <si>
    <t>Bản Thạy, Chiềng Ban</t>
  </si>
  <si>
    <t>bản Kéo, Chiềng Ban</t>
  </si>
  <si>
    <t>Bản Hong Sàn, Nà Bơ</t>
  </si>
  <si>
    <t>Bản Cư 1, Chiềng Ban</t>
  </si>
  <si>
    <t>Bản Ưng, Chiềng Ban</t>
  </si>
  <si>
    <t>Thống Nhất, Chiềng Sung</t>
  </si>
  <si>
    <t>Bản Búc B, Chiềng Sang</t>
  </si>
  <si>
    <t>Nà Đươi, Nà Bó</t>
  </si>
  <si>
    <t>Bản Lạnh, Chiềng Sung</t>
  </si>
  <si>
    <t>Bản Búc B, Chiềng Sung</t>
  </si>
  <si>
    <t>TK 8, Nà Bó</t>
  </si>
  <si>
    <t>Nà Hường, Nà Bó</t>
  </si>
  <si>
    <t>TK Tiền Phong 1, Hát Lót</t>
  </si>
  <si>
    <t>Bó Đươi, Nà Bó</t>
  </si>
  <si>
    <t>Cửa Sập, Đá Đỏ</t>
  </si>
  <si>
    <t>Phù Yên</t>
  </si>
  <si>
    <t>Rèm Hạ, Huy Bắc</t>
  </si>
  <si>
    <t>Dèm Thượng, Huy Bắc</t>
  </si>
  <si>
    <t>Dèm Hạ, Huy Bắc</t>
  </si>
  <si>
    <t>Bản Lá, Gia Phù</t>
  </si>
  <si>
    <t>Ngã 3, Gia Phù</t>
  </si>
  <si>
    <t>Bản Đông, Tường Phú</t>
  </si>
  <si>
    <t>Bùa Thượng 3, Tường Phù</t>
  </si>
  <si>
    <t>Bùa Thượng 1, Tường Phù</t>
  </si>
  <si>
    <t>Bùa Thượng 2, Tường Phù</t>
  </si>
  <si>
    <t>Bản Mỏ, Tân Lang</t>
  </si>
  <si>
    <t>Suối Cáy, Suối Bau</t>
  </si>
  <si>
    <t>Bản Pa, Tường Tiến</t>
  </si>
  <si>
    <t>Bản Tặt, Tường Tiến</t>
  </si>
  <si>
    <t>Bản Mo Nghè 3, Quang Huy</t>
  </si>
  <si>
    <t>Nà Xá 2, Quang Huy</t>
  </si>
  <si>
    <t>Bản Mo 3, Quang Huy</t>
  </si>
  <si>
    <t>Bản Mo Nghè, Quang Huy</t>
  </si>
  <si>
    <t>Chiềng Hạ 1, Quang Huy</t>
  </si>
  <si>
    <t>Bản Mo 2, Quang Huy</t>
  </si>
  <si>
    <t xml:space="preserve"> Nà Xá 1, Quang Huy</t>
  </si>
  <si>
    <t>Bản Chiềng, Mường Lang</t>
  </si>
  <si>
    <t>Bản Đung, Mường Lang</t>
  </si>
  <si>
    <t>Bản Cơi, Mường Cơi</t>
  </si>
  <si>
    <t>Bản Bau, Mường Cơi</t>
  </si>
  <si>
    <t>bản Cơi, Mường Cơi</t>
  </si>
  <si>
    <t xml:space="preserve"> Nà Xe, Mường Cơi</t>
  </si>
  <si>
    <t>Bản Bó 1, Huy Hạ</t>
  </si>
  <si>
    <t>Bản Xà, Huy Hạ</t>
  </si>
  <si>
    <t>Bản Do 2, Mường Do</t>
  </si>
  <si>
    <t>Suối Bương, Kim Bon</t>
  </si>
  <si>
    <t>Bản Cóc 1, Tường Hạ</t>
  </si>
  <si>
    <t>Bản Dằn, Tường Hạ</t>
  </si>
  <si>
    <t>Bản Són, Tường Hạ</t>
  </si>
  <si>
    <t>Bản Ban 1, Huy Thượng</t>
  </si>
  <si>
    <t>Bản Úm, Huy Thượng</t>
  </si>
  <si>
    <t>Bãi Sại, Đá Đỏ</t>
  </si>
  <si>
    <t>Tang Lang, Đá Đỏ</t>
  </si>
  <si>
    <t>Bản Phố 1, Huy Bắc</t>
  </si>
  <si>
    <t>Nà Khắm, Gia Phù</t>
  </si>
  <si>
    <t>Bó Mĩ, Bắc Phong</t>
  </si>
  <si>
    <t>Bản Vường, Tân Lang</t>
  </si>
  <si>
    <t>Suối Bí, Mường Cơi</t>
  </si>
  <si>
    <t>Tiên Lang, Tân Lang</t>
  </si>
  <si>
    <t>Bản Cải, Tường Thượng</t>
  </si>
  <si>
    <t>Tường Hợp, Mường Cơi</t>
  </si>
  <si>
    <t>bản Sổ, Mường Cơi</t>
  </si>
  <si>
    <t>Bản Khao, Tường Hạ</t>
  </si>
  <si>
    <t>bản Cà, Tân Lang</t>
  </si>
  <si>
    <t>Bó Định, Mường Bon</t>
  </si>
  <si>
    <t xml:space="preserve"> Tà Xa, Mường Bon</t>
  </si>
  <si>
    <t>Bản Un, Mường Bon</t>
  </si>
  <si>
    <t>Bản Tà Xá, Mường Bon</t>
  </si>
  <si>
    <t>Bản Rừng Thông, Mường Bon</t>
  </si>
  <si>
    <t>Bản Tra, Mường Bon</t>
  </si>
  <si>
    <t>Lán Lanh, Mường Bon</t>
  </si>
  <si>
    <t>Bản Lẳm, Mường Bon</t>
  </si>
  <si>
    <t>Bản Lặp, Mường Bon</t>
  </si>
  <si>
    <t>Bản Ỏ, Mường Bon</t>
  </si>
  <si>
    <t>Bản Cút, Mường Bon</t>
  </si>
  <si>
    <t>Thôn 4, Chiềng Mung</t>
  </si>
  <si>
    <t>vợ Nguyễn Thị Lan mượn Cm</t>
  </si>
  <si>
    <t>Nong Nái, Chiêng Mung</t>
  </si>
  <si>
    <t>Bản Phát, Chiềng Mung</t>
  </si>
  <si>
    <t>Bản Nà Nọi, Chiềng Mung</t>
  </si>
  <si>
    <t>Nà Sản, Chiềng Mung</t>
  </si>
  <si>
    <t>Thôn 6, Chiềng Mung</t>
  </si>
  <si>
    <t>Đội 4, Chiềng Mung</t>
  </si>
  <si>
    <t>Bản Hản, Chiềng Mung</t>
  </si>
  <si>
    <t>TK Thành Công, Nà Bò</t>
  </si>
  <si>
    <t xml:space="preserve">Pá Đông, </t>
  </si>
  <si>
    <t>bản Hua Long</t>
  </si>
  <si>
    <t>bản Nhạp</t>
  </si>
  <si>
    <t>bản Hua Nong</t>
  </si>
  <si>
    <t>bản Mé Lếch</t>
  </si>
  <si>
    <t>TK3 xã Cò Nòi</t>
  </si>
  <si>
    <t>bản Mời xã Mường Bằng</t>
  </si>
  <si>
    <t>bản Kim Sơn xã Cò Nòi</t>
  </si>
  <si>
    <t>bản Sẳng xã Mường Bằng</t>
  </si>
  <si>
    <t>bản Giàn xã Mường Bằng</t>
  </si>
  <si>
    <t>bản Lù xã Chiềng Lương</t>
  </si>
  <si>
    <t>bản Mòng</t>
  </si>
  <si>
    <t>bản Hộc</t>
  </si>
  <si>
    <t>bản Mòng xã Tà Hộc</t>
  </si>
  <si>
    <t>tk4 thị trấn Hát Lót</t>
  </si>
  <si>
    <t>bản Mòn cò Nôi</t>
  </si>
  <si>
    <t>bản Xùm</t>
  </si>
  <si>
    <t>bản In xã Chiềng Lương</t>
  </si>
  <si>
    <t>bản Cò Nòi</t>
  </si>
  <si>
    <t>tk 19/5 bản Cò Nòi</t>
  </si>
  <si>
    <t>bản Đen xã Mường Chanh</t>
  </si>
  <si>
    <t>bản Mòn xã Cò Nòi</t>
  </si>
  <si>
    <t>bản Bơ xã Tà Hộc</t>
  </si>
  <si>
    <t>bản Sẳng Mường Bằng</t>
  </si>
  <si>
    <t>tiểu khu 3 Cò Nòi</t>
  </si>
  <si>
    <t>tiểu khu 2 Cò Nòi</t>
  </si>
  <si>
    <t>bản Xùm xã Mường Bằng</t>
  </si>
  <si>
    <t>tiểu khu 19/5 Cò Nòi</t>
  </si>
  <si>
    <t>bản Chằm xã Mường Chanh</t>
  </si>
  <si>
    <t>xóm 3 TK 20 Hát Lót</t>
  </si>
  <si>
    <t>xóm 3 TK 1 Hát Lót</t>
  </si>
  <si>
    <t>bản Đông Mai xã Mường Chanh</t>
  </si>
  <si>
    <t>tk 3 Cò Nòi</t>
  </si>
  <si>
    <t>bản Cắp xã Mường Bằng</t>
  </si>
  <si>
    <t>bản Mòn Cò Nòi</t>
  </si>
  <si>
    <t>bản Diên Hồng xã Cò Nòi</t>
  </si>
  <si>
    <t>bản Hộc xã Tà Hộc</t>
  </si>
  <si>
    <t>bản Mật xã Chiềng Lương</t>
  </si>
  <si>
    <t>tổ 11  , P Chiềng Lê</t>
  </si>
  <si>
    <t>tổ 3, P Chiềng Sinh</t>
  </si>
  <si>
    <t>tổ 7, P Chiềng Lê</t>
  </si>
  <si>
    <t>tổ 4, P Chiềng Cơi</t>
  </si>
  <si>
    <t>Tổ 1, P Chiềng Lê</t>
  </si>
  <si>
    <t>bản Bó, P Chiềng an</t>
  </si>
  <si>
    <t>0223855039; 01679776429; 0981396661.</t>
  </si>
  <si>
    <t>bản Nà Cọ, xã Chiềng Cơi</t>
  </si>
  <si>
    <t>;01685997610</t>
  </si>
  <si>
    <t>Tổ 1, Phường Chiềng Cơi</t>
  </si>
  <si>
    <t>;01663733789</t>
  </si>
  <si>
    <t>bản Kềm, xã Chiềng Ngần</t>
  </si>
  <si>
    <t>;01667522723</t>
  </si>
  <si>
    <t>Tổ 6, P Quyết Thắng</t>
  </si>
  <si>
    <t>;01643257359</t>
  </si>
  <si>
    <t>Tổ 11, P Quyết Thắng</t>
  </si>
  <si>
    <t>;01234512668</t>
  </si>
  <si>
    <t>bản Tông, Chiềng Xôm</t>
  </si>
  <si>
    <t>;01635176888</t>
  </si>
  <si>
    <t>Tổ 15, P Quyết Thắng</t>
  </si>
  <si>
    <t>;01676673170</t>
  </si>
  <si>
    <t>;01205409459</t>
  </si>
  <si>
    <t>bản Là, P Chiềng Côi</t>
  </si>
  <si>
    <t>;0976225659</t>
  </si>
  <si>
    <t>tiểu khu I, Chiềng Xôm</t>
  </si>
  <si>
    <t>;01647489727</t>
  </si>
  <si>
    <t>bản Nong La, P Chiềng Sinh</t>
  </si>
  <si>
    <t>;0978478370</t>
  </si>
  <si>
    <t>Tổ 5, P Quyết Tâm'</t>
  </si>
  <si>
    <t>;01674071795</t>
  </si>
  <si>
    <t>Tổ 8, P Chiềng Lê</t>
  </si>
  <si>
    <t>;01692410843</t>
  </si>
  <si>
    <t>Tổ 1, P Chiềng Sinh</t>
  </si>
  <si>
    <t>;0165740078</t>
  </si>
  <si>
    <t>bản Sàng, Xã Hua La</t>
  </si>
  <si>
    <t>bản Chậu, P Chiềng Cơi</t>
  </si>
  <si>
    <t>;01674928886</t>
  </si>
  <si>
    <t>bản Cọ, P Chiềng An</t>
  </si>
  <si>
    <t>tổ 2, P Quyết Thắng</t>
  </si>
  <si>
    <t>;0982196077</t>
  </si>
  <si>
    <t>tổ 6, P Chiềng Sinh</t>
  </si>
  <si>
    <t>;01697109848</t>
  </si>
  <si>
    <t>tổ 2, P Chiềng Sinh</t>
  </si>
  <si>
    <t>;01668960114</t>
  </si>
  <si>
    <t>;0946941492</t>
  </si>
  <si>
    <t>bản Pắc Ma, P Chiềng Sinh</t>
  </si>
  <si>
    <t>;01672123427</t>
  </si>
  <si>
    <t>;01667148142</t>
  </si>
  <si>
    <t>tổ 8, P Tô Hiệu</t>
  </si>
  <si>
    <t>;0949075704</t>
  </si>
  <si>
    <t>;01633835915</t>
  </si>
  <si>
    <t>;0984836550</t>
  </si>
  <si>
    <t>bản Giảng, P Quyết Thắng</t>
  </si>
  <si>
    <t>;01683639870</t>
  </si>
  <si>
    <t>;01257517666</t>
  </si>
  <si>
    <t>bản Sẳng, P Chiềng Sinh</t>
  </si>
  <si>
    <t>;01645341060</t>
  </si>
  <si>
    <t>;0968177889</t>
  </si>
  <si>
    <t>tổ 4, P Quyết Tâm</t>
  </si>
  <si>
    <t>;0985578496</t>
  </si>
  <si>
    <t>tổ 1 , P Chiềng Sinh</t>
  </si>
  <si>
    <t>;01679231336</t>
  </si>
  <si>
    <t>tổ 4, P Quyết Thắng</t>
  </si>
  <si>
    <t>;01227395596</t>
  </si>
  <si>
    <t>tổ 12, P Quyết Thắng</t>
  </si>
  <si>
    <t>Tổ 2, P Chiềng Cơi</t>
  </si>
  <si>
    <t xml:space="preserve">Văn Thị Thú </t>
  </si>
  <si>
    <t>Lê Thị Bồng</t>
  </si>
  <si>
    <t>Hoàng Thị Liễu</t>
  </si>
  <si>
    <t>Võ Thị Lan</t>
  </si>
  <si>
    <t>Nguyễn Thị Hằng</t>
  </si>
  <si>
    <t>Nguyễn Văn Tam</t>
  </si>
  <si>
    <t>Lê Thị Giăng</t>
  </si>
  <si>
    <t>Võ Thị Hoa</t>
  </si>
  <si>
    <t>Hà Thị Minh Trang</t>
  </si>
  <si>
    <t>Lường Thị Bông</t>
  </si>
  <si>
    <t>Vũ Thị Đua</t>
  </si>
  <si>
    <t>Lê Thị Giang</t>
  </si>
  <si>
    <t xml:space="preserve">Vũ Thị Nguyệt </t>
  </si>
  <si>
    <t>Nguyễn Thị Yên</t>
  </si>
  <si>
    <t>Bùi Thị Nhã</t>
  </si>
  <si>
    <t>Vũ Công Điếm</t>
  </si>
  <si>
    <t>Vũ Xuân Mười</t>
  </si>
  <si>
    <t>Nguyễn Ngọc Kiệm</t>
  </si>
  <si>
    <t>Nguyễn Văn Tài</t>
  </si>
  <si>
    <t>Bùi Duy Đông</t>
  </si>
  <si>
    <t>Lâm Văn Năm</t>
  </si>
  <si>
    <t>Lâm Thái Sơn</t>
  </si>
  <si>
    <t>Lý Thị Phương</t>
  </si>
  <si>
    <t>Lâm Văn Vĩnh</t>
  </si>
  <si>
    <t>Hứa Minh Hương</t>
  </si>
  <si>
    <t>Đỗ Văn Thịnh</t>
  </si>
  <si>
    <t>Vũ Văn Lưu</t>
  </si>
  <si>
    <t>Trần Thị Mơ</t>
  </si>
  <si>
    <t>Cao Doãn Nho</t>
  </si>
  <si>
    <t>Chu Thị Luyến</t>
  </si>
  <si>
    <t>Hồ Thị Thanh Thủy</t>
  </si>
  <si>
    <t>Hồ Văn Thừa</t>
  </si>
  <si>
    <t>Hồ Thị Hồng</t>
  </si>
  <si>
    <t>Lương Xuân Mỳ</t>
  </si>
  <si>
    <t>Hoàng An Đương</t>
  </si>
  <si>
    <t>Vi Thị Huế</t>
  </si>
  <si>
    <t>Vi Thị Lanh</t>
  </si>
  <si>
    <t>Hoàng Thị Ngoan</t>
  </si>
  <si>
    <t>Vi Thị Lâm</t>
  </si>
  <si>
    <t>Nguyễn Đức Bá</t>
  </si>
  <si>
    <t xml:space="preserve">Vi Thị Biên </t>
  </si>
  <si>
    <t>Hoàng Thị Liễm</t>
  </si>
  <si>
    <t>Hoàng Quang Vinh</t>
  </si>
  <si>
    <t>Chung Thị Và</t>
  </si>
  <si>
    <t>Thân thị Thu</t>
  </si>
  <si>
    <t>Lưu Văn Reo</t>
  </si>
  <si>
    <t>Lương Thị Mai Hoa</t>
  </si>
  <si>
    <t>Nông Thị Đợi</t>
  </si>
  <si>
    <t>Đỗ Trọng Toàn</t>
  </si>
  <si>
    <t>Hoàng Thị Cót</t>
  </si>
  <si>
    <t>Hoàng Văn Viện</t>
  </si>
  <si>
    <t>Lý Văn Cường</t>
  </si>
  <si>
    <t>Nông Tiến Doanh</t>
  </si>
  <si>
    <t>Hoàng Thị Tuần</t>
  </si>
  <si>
    <t>Nông Thị Thương</t>
  </si>
  <si>
    <t>Nông Diệu Linh</t>
  </si>
  <si>
    <t>Nông Văn Lợi</t>
  </si>
  <si>
    <t>Cáp Trọng Thiện</t>
  </si>
  <si>
    <t>Mai Thị Dựng</t>
  </si>
  <si>
    <t>Hoàng Thị Luyến</t>
  </si>
  <si>
    <t>Nông Đức Mạnh</t>
  </si>
  <si>
    <t>Hoàng Trọng Điệp</t>
  </si>
  <si>
    <t>Hoàng Thị Hương</t>
  </si>
  <si>
    <t>Long Thị Khuyên</t>
  </si>
  <si>
    <t>Vi Thị Tuyết</t>
  </si>
  <si>
    <t>Nguyễn Thị Thiêm</t>
  </si>
  <si>
    <t>Hoàng Thị Thượng</t>
  </si>
  <si>
    <t>Vi Thị Thơm</t>
  </si>
  <si>
    <t>Hoàng Thị Xuân</t>
  </si>
  <si>
    <t>Hoàng Thị Nhình</t>
  </si>
  <si>
    <t>Phùng Văn Thời</t>
  </si>
  <si>
    <t>Hà Thị Luyến</t>
  </si>
  <si>
    <t>Nông Thị Duyên</t>
  </si>
  <si>
    <t>Lý Thị Hiền</t>
  </si>
  <si>
    <t>Hoàng Thị Thực</t>
  </si>
  <si>
    <t>Nguyễn Thị Ánh</t>
  </si>
  <si>
    <t>La Thị Hoa</t>
  </si>
  <si>
    <t>Hoàng Đức Phương</t>
  </si>
  <si>
    <t>Nghiêm Mỹ Lan</t>
  </si>
  <si>
    <t>Hoàng Đức Phu</t>
  </si>
  <si>
    <t>Hoàng Thị Mỹ Phượng</t>
  </si>
  <si>
    <t>Trần Thị Lan Anh</t>
  </si>
  <si>
    <t>Hoàng Thị Tám</t>
  </si>
  <si>
    <t>Nguyễn Văn Thu</t>
  </si>
  <si>
    <t>Vy Thị Chín</t>
  </si>
  <si>
    <t>Hoàng Doãn Lim</t>
  </si>
  <si>
    <t>Nguyễn Đình Tú</t>
  </si>
  <si>
    <t>Lý Văn Thực</t>
  </si>
  <si>
    <t>Trần Công Hoan</t>
  </si>
  <si>
    <t>Hoàng Hồng Hậu</t>
  </si>
  <si>
    <t>Đàm Xuân Toán</t>
  </si>
  <si>
    <t>Dương Công Tường</t>
  </si>
  <si>
    <t>Hoàng Trung Kỳ</t>
  </si>
  <si>
    <t>Vũ Mai Huyền</t>
  </si>
  <si>
    <t>Phạm Thanh Tuấn</t>
  </si>
  <si>
    <t>Chu Văn Tư</t>
  </si>
  <si>
    <t>Hoàng Thị Riêm</t>
  </si>
  <si>
    <t>Đàm Huy Hoàng</t>
  </si>
  <si>
    <t>Nguyễn Thị Thành</t>
  </si>
  <si>
    <t>Nguyễn Tân tiến</t>
  </si>
  <si>
    <t>Lê Thị Tính</t>
  </si>
  <si>
    <t>Ngô Thị Bình</t>
  </si>
  <si>
    <t>Phạm Xuân Hùng</t>
  </si>
  <si>
    <t>Trần Tôn Kim Thành</t>
  </si>
  <si>
    <t>Nguyễn Tôn Thu Ngân</t>
  </si>
  <si>
    <t>Nguyễn Tôn Kim Ngân</t>
  </si>
  <si>
    <t>Hoàng Thị Bằng An</t>
  </si>
  <si>
    <t>Võ Nguyên Phúc</t>
  </si>
  <si>
    <t>Trương Thị Bích Trang</t>
  </si>
  <si>
    <t>Tạ Thị Chí Đào</t>
  </si>
  <si>
    <t>Đỗ Thị Tuyết Nhung</t>
  </si>
  <si>
    <t>Võ Thị Bích Ngọc</t>
  </si>
  <si>
    <t>Vũ Văn Chấn</t>
  </si>
  <si>
    <t>Trương Thị Mỹ Tuyết</t>
  </si>
  <si>
    <t>Đỗ Minh Thuỳ</t>
  </si>
  <si>
    <t>Nguyễn Thị Minh</t>
  </si>
  <si>
    <t>Tạ Thị Huyên</t>
  </si>
  <si>
    <t>Vũ Thị Hồi</t>
  </si>
  <si>
    <t>Vũ Thị Hường</t>
  </si>
  <si>
    <t>Lê Thị Ngoãn</t>
  </si>
  <si>
    <t>Ngô Thị Sang</t>
  </si>
  <si>
    <t>Phan Thanh Thủy</t>
  </si>
  <si>
    <t>Nguyễn Thị Hồng Dương</t>
  </si>
  <si>
    <t>Trần Hữu Trung</t>
  </si>
  <si>
    <t>Đặng Đình Mão</t>
  </si>
  <si>
    <t>Trần Thị Hải Yến</t>
  </si>
  <si>
    <t>Dương Văn Trọng</t>
  </si>
  <si>
    <t>Nghiêm Thị Tý</t>
  </si>
  <si>
    <t>Nguyễn Thị Tính</t>
  </si>
  <si>
    <t>Trần Danh Nghĩa</t>
  </si>
  <si>
    <t>Phan Văn Thơm</t>
  </si>
  <si>
    <t>Nguyễn Tiến Tuyền</t>
  </si>
  <si>
    <t>Nguyễn Như Nhân</t>
  </si>
  <si>
    <t>Nguyễn Thị Hạ</t>
  </si>
  <si>
    <t>Lê Thị Hồng Thắm</t>
  </si>
  <si>
    <t>Nguyễn Văn Luận</t>
  </si>
  <si>
    <t>Nguyễn Văn Quỳnh</t>
  </si>
  <si>
    <t>Nguyễn Văn Kiên</t>
  </si>
  <si>
    <t>Nguyễn Thế Chung</t>
  </si>
  <si>
    <t>Hoàng Thị Bình</t>
  </si>
  <si>
    <t>Nguyễn Thị Chi</t>
  </si>
  <si>
    <t>Nguyễn Thị Tình</t>
  </si>
  <si>
    <t>Trần Văn Linh</t>
  </si>
  <si>
    <t>Lê Thị Linh Trang</t>
  </si>
  <si>
    <t>Hoàng Thị Thoa</t>
  </si>
  <si>
    <t xml:space="preserve"> Nguyễn Đắc Tuyến</t>
  </si>
  <si>
    <t>Đặng Ngọc Trình</t>
  </si>
  <si>
    <t>Nguyễn Bá Đông</t>
  </si>
  <si>
    <t>Nguyễn Thị Luận</t>
  </si>
  <si>
    <t>Đào Đình Vũ</t>
  </si>
  <si>
    <t>Trần Hữu Thắng</t>
  </si>
  <si>
    <t>Nguyễn Bỉnh Tú</t>
  </si>
  <si>
    <t>Bạch Thị Thanh Hương</t>
  </si>
  <si>
    <t>Trần Thị Hiệp</t>
  </si>
  <si>
    <t>Nguyễn Thị Chuyền</t>
  </si>
  <si>
    <t>Nguyễn Thị Khanh</t>
  </si>
  <si>
    <t>Nguyễn Thị Bình</t>
  </si>
  <si>
    <t>Bùi Văn Tăng</t>
  </si>
  <si>
    <t>Phan Thị Hạt</t>
  </si>
  <si>
    <t>Đoàn Minh Tiến</t>
  </si>
  <si>
    <t>Nguyễn Thị triệu</t>
  </si>
  <si>
    <t>Trịnh Trường</t>
  </si>
  <si>
    <t>Lưu Thị  Mai</t>
  </si>
  <si>
    <t>Tạ Đình Duy</t>
  </si>
  <si>
    <t>Dương Thị Phượng</t>
  </si>
  <si>
    <t>Nguyễn Thị Bơi</t>
  </si>
  <si>
    <t>Tạ Thị Dung</t>
  </si>
  <si>
    <t>Phạm Thị Bích Liên</t>
  </si>
  <si>
    <t>Nguyễn Đăng Tin</t>
  </si>
  <si>
    <t>Phạm ích Khảm</t>
  </si>
  <si>
    <t>Đinh Văn Khang</t>
  </si>
  <si>
    <t>Nguyễn Quốc Thanh</t>
  </si>
  <si>
    <t>Nguyễn Thị Thanh Chất</t>
  </si>
  <si>
    <t>Lê Thị Ngọc Thúy</t>
  </si>
  <si>
    <t>Trần Thị Nga</t>
  </si>
  <si>
    <t>Lương Thanh Huấn</t>
  </si>
  <si>
    <t>Biện Xuân Mạnh</t>
  </si>
  <si>
    <t>Nguyễn Văn Thúy</t>
  </si>
  <si>
    <t>Trần Văn Giang</t>
  </si>
  <si>
    <t>Đỗ Thị Mai</t>
  </si>
  <si>
    <t>Nguyễn Văn Trắng</t>
  </si>
  <si>
    <t>Nguyễn Thị Mạo</t>
  </si>
  <si>
    <t>Trần Thúy Lan</t>
  </si>
  <si>
    <t>Lê Thị Kim Thịnh</t>
  </si>
  <si>
    <t>Đỗ Thị Thú</t>
  </si>
  <si>
    <t>Nguyễn Thị Tịch</t>
  </si>
  <si>
    <t>Đinh Thị Liên</t>
  </si>
  <si>
    <t>Nguyễn Thị Mùi</t>
  </si>
  <si>
    <t>Nguyễn Thị Hạnh</t>
  </si>
  <si>
    <t>Nông Thị Thu</t>
  </si>
  <si>
    <t>Nông Văn Phù</t>
  </si>
  <si>
    <t>Trần Quốc Bình</t>
  </si>
  <si>
    <t>Đinh Thị Hoa</t>
  </si>
  <si>
    <t>Hoàng Thị Kim Anh</t>
  </si>
  <si>
    <t>Đàm Vũ Hùng</t>
  </si>
  <si>
    <t>Phạm Thị Oanh</t>
  </si>
  <si>
    <t>Phạm Thị Lan</t>
  </si>
  <si>
    <t>Vũ Thị Hải Yến</t>
  </si>
  <si>
    <t>Nguyễn Thị Xuyên</t>
  </si>
  <si>
    <t>Phạm Thị Mão Loan</t>
  </si>
  <si>
    <t>Trần Thị Ngoan</t>
  </si>
  <si>
    <t>Vũ Thị Nhài</t>
  </si>
  <si>
    <t>Vũ Thị Nhung</t>
  </si>
  <si>
    <t>Phạm Thị Hồng</t>
  </si>
  <si>
    <t>Nguyễn Thị Phượng</t>
  </si>
  <si>
    <t>Nguyễn Khánh Ngọc</t>
  </si>
  <si>
    <t>Dương Thị Liên</t>
  </si>
  <si>
    <t>Phan Xuân Hà</t>
  </si>
  <si>
    <t>Nguyễn Đình Hiếu</t>
  </si>
  <si>
    <t>Trần Thị Lam</t>
  </si>
  <si>
    <t>Hoàng Thị Minh Hà</t>
  </si>
  <si>
    <t>Trương Thị Thanh Xuân</t>
  </si>
  <si>
    <t>Đoàn Thị Thanh Bình</t>
  </si>
  <si>
    <t>Nguyễn Thị Tân</t>
  </si>
  <si>
    <t>Đào Thị Hoa</t>
  </si>
  <si>
    <t>Lê Thị Minh Hải</t>
  </si>
  <si>
    <t>Lý Văn Quang</t>
  </si>
  <si>
    <t>Cao Thị Hảo</t>
  </si>
  <si>
    <t>Võ Thị Thanh Nương</t>
  </si>
  <si>
    <t>Ngô Thi  Hiền</t>
  </si>
  <si>
    <t>Phạm Quang Châm</t>
  </si>
  <si>
    <t>Trần Thị  Mai</t>
  </si>
  <si>
    <t>Vũ Huy Quyên</t>
  </si>
  <si>
    <t>Huỳnh thị kim phượng</t>
  </si>
  <si>
    <t xml:space="preserve">Vũ Thị Loan  </t>
  </si>
  <si>
    <t>Lưu Thành  Giao</t>
  </si>
  <si>
    <t>Phan Ngọc Yến</t>
  </si>
  <si>
    <t>Đoàn Năm Sáu</t>
  </si>
  <si>
    <t>Trần Thị Nhật  Phượng</t>
  </si>
  <si>
    <t>Bùi Thị  Thảo</t>
  </si>
  <si>
    <t>Nguyễn Văn  Kiểu</t>
  </si>
  <si>
    <t>Nguyễn thị  tuyết</t>
  </si>
  <si>
    <t>Phạm Thị Đào</t>
  </si>
  <si>
    <t>Lê Công Tuấn Giang</t>
  </si>
  <si>
    <t>Nguyễn Thị Thoa</t>
  </si>
  <si>
    <t>TRần Thu Hà</t>
  </si>
  <si>
    <t>Ôn Thị Trinh</t>
  </si>
  <si>
    <t>Nguyễn Thị Ngát</t>
  </si>
  <si>
    <t>Nguyễn Hữu Tuấn</t>
  </si>
  <si>
    <t>Phan Văn Nghiêm</t>
  </si>
  <si>
    <t>Nông Thị Thái</t>
  </si>
  <si>
    <t>Dương Tuấn Linh</t>
  </si>
  <si>
    <t>Nguyễn Thu Hương</t>
  </si>
  <si>
    <t>Bùi Phương Thảo</t>
  </si>
  <si>
    <t>Nguyễn Thị Kim Lan</t>
  </si>
  <si>
    <t>Nguyễn Văn Phương</t>
  </si>
  <si>
    <t>Phạm Thị Thùy Chi</t>
  </si>
  <si>
    <t>Hà Thị Mơ</t>
  </si>
  <si>
    <t>Đào Xuân Thịnh</t>
  </si>
  <si>
    <t>Đỗ Thúy Nga</t>
  </si>
  <si>
    <t>Đỗ Văn Thanh</t>
  </si>
  <si>
    <t>Hoàng Quang Tùng</t>
  </si>
  <si>
    <t>Nguyễn văn  Phú</t>
  </si>
  <si>
    <t>Đặng thị  Hoán</t>
  </si>
  <si>
    <t>Phạm Thị Bích Hằng</t>
  </si>
  <si>
    <t>Tạ Thị Quý</t>
  </si>
  <si>
    <t>Nguyễn Trung  Kiên</t>
  </si>
  <si>
    <t>Nguyễn Thị Men</t>
  </si>
  <si>
    <t>Nguyễn Văn Nhinh</t>
  </si>
  <si>
    <t>Bạch Cẩm Giàng</t>
  </si>
  <si>
    <t xml:space="preserve">Phan Thanh Nga </t>
  </si>
  <si>
    <t>Hà Thị Dướm</t>
  </si>
  <si>
    <t>Bùi Văn Ngàn</t>
  </si>
  <si>
    <t>Trần Văn Tuấn</t>
  </si>
  <si>
    <t>Nguyễn Thành Đô</t>
  </si>
  <si>
    <t>Chu Văn Chuyên</t>
  </si>
  <si>
    <t>Nguyễn Mai Lân</t>
  </si>
  <si>
    <t>Nguyễn Văn Hùng</t>
  </si>
  <si>
    <t>Bùi Thị Minh Huệ</t>
  </si>
  <si>
    <t>Đào Ngọc Nghiệp</t>
  </si>
  <si>
    <t>Hà Thị Yếm</t>
  </si>
  <si>
    <t>Khuất Thị Hồng Tính</t>
  </si>
  <si>
    <t>Nguyễn Nam Hưng</t>
  </si>
  <si>
    <t>Đinh Thị Huệ</t>
  </si>
  <si>
    <t>Bùi Thị Thùy</t>
  </si>
  <si>
    <t>Bùi Ngọc Nê</t>
  </si>
  <si>
    <t>Bùi thị Quế</t>
  </si>
  <si>
    <t>Trần Đình Thú</t>
  </si>
  <si>
    <t>Phạm Văn Tuấn</t>
  </si>
  <si>
    <t>Phan Thị Chinh</t>
  </si>
  <si>
    <t>Đào Thế Hùng</t>
  </si>
  <si>
    <t>Đào Thị Đức Vân</t>
  </si>
  <si>
    <t>Nguyễn Văn Quýnh</t>
  </si>
  <si>
    <t>Nguyễn Quốc Tuấn</t>
  </si>
  <si>
    <t>Đỗ Thị Mai Hoa</t>
  </si>
  <si>
    <t>Bùi Thị Đại</t>
  </si>
  <si>
    <t>Vũ Thị Luyến</t>
  </si>
  <si>
    <t>Phan Văn Tuyền</t>
  </si>
  <si>
    <t>Vũ Thị Xuân</t>
  </si>
  <si>
    <t>Trần Ngọc Huấn</t>
  </si>
  <si>
    <t>Phạm Văn Tiệp</t>
  </si>
  <si>
    <t>Vũ Xuân Liên</t>
  </si>
  <si>
    <t>Đỗ Tiến Dược</t>
  </si>
  <si>
    <t>Phạm văn Huấn</t>
  </si>
  <si>
    <t>Phạm Thị Loan</t>
  </si>
  <si>
    <t>Phạm Minh Sơn</t>
  </si>
  <si>
    <t>Đinh Thị Nguyệt</t>
  </si>
  <si>
    <t>Nguyễn Thị Thận</t>
  </si>
  <si>
    <t>Đỗ Thị Hường</t>
  </si>
  <si>
    <t>Phan Quốc Doanh</t>
  </si>
  <si>
    <t>Đinh Văn Phát</t>
  </si>
  <si>
    <t>Bùi Thị Hiến</t>
  </si>
  <si>
    <t>Nguyễn Thị Nga</t>
  </si>
  <si>
    <t>Phạm Thị Lanh</t>
  </si>
  <si>
    <t>Nguyễn Văn Tám</t>
  </si>
  <si>
    <t>Vũ Thị Hương</t>
  </si>
  <si>
    <t>Đỗ Đình Quân</t>
  </si>
  <si>
    <t>Bùi văn Thịnh</t>
  </si>
  <si>
    <t>Ngô Văn Ân</t>
  </si>
  <si>
    <t>Bùi Thị Xuyến</t>
  </si>
  <si>
    <t>Phạm Thị Ngoãn</t>
  </si>
  <si>
    <t>Hoàng Thị Nga</t>
  </si>
  <si>
    <t>Vũ Thị Nguyện</t>
  </si>
  <si>
    <t>Nguyễn Tuấn Anh</t>
  </si>
  <si>
    <t>Nguyễn Thị hạnh</t>
  </si>
  <si>
    <t>Nguyễn Thị Kim Oanh</t>
  </si>
  <si>
    <t>Nguyễn Bá Kiên</t>
  </si>
  <si>
    <t>Phạm Thị Kim Anh</t>
  </si>
  <si>
    <t>Phạm Thị Điệp</t>
  </si>
  <si>
    <t>Nguyễn thị Quế</t>
  </si>
  <si>
    <t>Trần Phương Thảo</t>
  </si>
  <si>
    <t>Trịnh thái Hằng</t>
  </si>
  <si>
    <t>Đào Thị thiện</t>
  </si>
  <si>
    <t>Nguyễn Thị Minh Thu</t>
  </si>
  <si>
    <t>Nguyễn Thị Tú</t>
  </si>
  <si>
    <t>Đoàn Thị Huệ</t>
  </si>
  <si>
    <t>Phạm Minh Tâm</t>
  </si>
  <si>
    <t>Nguyễn Thị Ngọc Bích</t>
  </si>
  <si>
    <t>Nguyễn Thị thanh Loan</t>
  </si>
  <si>
    <t>Ninh Văn Thường</t>
  </si>
  <si>
    <t>Trần Thị Dung</t>
  </si>
  <si>
    <t>Nguyễn Đức Minh</t>
  </si>
  <si>
    <t>Nguyễn Thị lành</t>
  </si>
  <si>
    <t>Nguyễn Thị  Kim Oanh</t>
  </si>
  <si>
    <t>Vũ Thị Hồng Nhâm</t>
  </si>
  <si>
    <t>Đào Thị Thanh Tâm</t>
  </si>
  <si>
    <t>Nguyễn Thị Thắng</t>
  </si>
  <si>
    <t>Nguyễn Huy Nhật</t>
  </si>
  <si>
    <t>Nguyễn Mạnh Toản</t>
  </si>
  <si>
    <t>Bùi Thị Quỳnh Nga</t>
  </si>
  <si>
    <t>Lâm Thị Hải</t>
  </si>
  <si>
    <t>Nguyễn Duy Hợp</t>
  </si>
  <si>
    <t>Đinh Xuân Quảng</t>
  </si>
  <si>
    <t>Đỗ Bá Thành</t>
  </si>
  <si>
    <t>Tạ Thị Phương</t>
  </si>
  <si>
    <t>Nguyễn Thị Bích Liên</t>
  </si>
  <si>
    <t>Nguyễn Kim Bách</t>
  </si>
  <si>
    <t>Đặng Thanh Trang</t>
  </si>
  <si>
    <t>Bùi Thị Thơm</t>
  </si>
  <si>
    <t>Vũ Thị Thắm</t>
  </si>
  <si>
    <t>Hồ Đình Vượng</t>
  </si>
  <si>
    <t>Vũ Văn Thứ</t>
  </si>
  <si>
    <t>Phạm Thị Nụ</t>
  </si>
  <si>
    <t>Đoàn Văn Ngọc</t>
  </si>
  <si>
    <t>Phạm văn Thuấn</t>
  </si>
  <si>
    <t>Triệu Thị Hẹn</t>
  </si>
  <si>
    <t>Phạm Thị Huê</t>
  </si>
  <si>
    <t>Phạm Thị Thúy Kiều</t>
  </si>
  <si>
    <t>Nguyễn Hữu Chiến</t>
  </si>
  <si>
    <t>Nguyễn Công Khánh</t>
  </si>
  <si>
    <t>Nguyễn Huy Toàn</t>
  </si>
  <si>
    <t>Nguyễn Tiến Ban</t>
  </si>
  <si>
    <t>Nguyễn Thị Bến</t>
  </si>
  <si>
    <t>Phạm Thị Ngọt</t>
  </si>
  <si>
    <t>Nguyễn Quang Nam</t>
  </si>
  <si>
    <t>Đặng Thị Phương</t>
  </si>
  <si>
    <t>Phạm Thị Huệ</t>
  </si>
  <si>
    <t>Vũ văn Thường</t>
  </si>
  <si>
    <t>Phạm Thị Giang</t>
  </si>
  <si>
    <t>Nguyễn Quang Huy</t>
  </si>
  <si>
    <t>Trần Hồng Quân</t>
  </si>
  <si>
    <t>Phạm Thị Tuyên</t>
  </si>
  <si>
    <t>Nguyễn Thị Luyện</t>
  </si>
  <si>
    <t>Lê Thị Tám</t>
  </si>
  <si>
    <t>Vũ Bá Hợp</t>
  </si>
  <si>
    <t>Phạm Thị Thỏa</t>
  </si>
  <si>
    <t>Đặng Văn Tuyến</t>
  </si>
  <si>
    <t>Vũ Thanh Bình</t>
  </si>
  <si>
    <t>Tô Đình Thiệm</t>
  </si>
  <si>
    <t>Nguyễn Thị Loan</t>
  </si>
  <si>
    <t>Trần Văn Thắng</t>
  </si>
  <si>
    <t>Dương Thanh Minh</t>
  </si>
  <si>
    <t>Nguyễn Tiến Vượng</t>
  </si>
  <si>
    <t>Nho Thị hằng</t>
  </si>
  <si>
    <t>Vũ Thị Sợi</t>
  </si>
  <si>
    <t>Vũ thị Thấm</t>
  </si>
  <si>
    <t>Nguyễn Thị Sầm</t>
  </si>
  <si>
    <t>Nguyễn Vũ Đức Anh</t>
  </si>
  <si>
    <t>Nguyễn Tiến Thuyên</t>
  </si>
  <si>
    <t>đào Thị Thanh Huyền</t>
  </si>
  <si>
    <t>Bùi Thị Nhự</t>
  </si>
  <si>
    <t>Vũ Thị Đến</t>
  </si>
  <si>
    <t>Vũ Ngọc Quá</t>
  </si>
  <si>
    <t>Vũ Thị Bênh</t>
  </si>
  <si>
    <t>Phạm Thị Thời</t>
  </si>
  <si>
    <t>Vũ Thị Nhân</t>
  </si>
  <si>
    <t>Phạm Thị Bình</t>
  </si>
  <si>
    <t>Nguyễn Tiên phong</t>
  </si>
  <si>
    <t>Bùi Văn thận</t>
  </si>
  <si>
    <t>Vũ Đình Nguyên</t>
  </si>
  <si>
    <t>Hoàng văn Quang</t>
  </si>
  <si>
    <t>Mai Quốc Hùng</t>
  </si>
  <si>
    <t>Vũ Thị Hạnh</t>
  </si>
  <si>
    <t>Nguyễn Thị Khuyên</t>
  </si>
  <si>
    <t>Nguyễn Thị Ngoan</t>
  </si>
  <si>
    <t>Nguyễn Thị Xuân Tú</t>
  </si>
  <si>
    <t>Vũ Trọng Lư</t>
  </si>
  <si>
    <t>Đặng Văn Gấm</t>
  </si>
  <si>
    <t>Nguyễn Thị Thêu</t>
  </si>
  <si>
    <t>Phạm Thành Công</t>
  </si>
  <si>
    <t>Nguyễn Thị Kim Mùi</t>
  </si>
  <si>
    <t>Nguyễn Thị Thanh Dung</t>
  </si>
  <si>
    <t>Trần Thị Thanh Nữ</t>
  </si>
  <si>
    <t>Tô Chinh Lương</t>
  </si>
  <si>
    <t>Nguyễn Văn Tư</t>
  </si>
  <si>
    <t>Vũ Thị Thơm</t>
  </si>
  <si>
    <t>Lê Thị Đông</t>
  </si>
  <si>
    <t>Nguyễn Thanh Hiền</t>
  </si>
  <si>
    <t>Hồ Thị Thương</t>
  </si>
  <si>
    <t>Lê Thị Cẩm Tú</t>
  </si>
  <si>
    <t>Nguyễn Thị Thanh Hiền</t>
  </si>
  <si>
    <t>Hoàng Văn Phượng</t>
  </si>
  <si>
    <t>Nguyễn Văn Linh</t>
  </si>
  <si>
    <t>Phạm Bình Minh</t>
  </si>
  <si>
    <t>Nguyễn Văn Tần</t>
  </si>
  <si>
    <t>Tào Đức Vạn</t>
  </si>
  <si>
    <t>Nguyễn Thị Nhị</t>
  </si>
  <si>
    <t>Nguyễn Thị Tăng</t>
  </si>
  <si>
    <t>Vũ Thị Xuyên</t>
  </si>
  <si>
    <t>Nguyễn Thị Vượng</t>
  </si>
  <si>
    <t>Phùng Hữu Kiều</t>
  </si>
  <si>
    <t>Dương Thị Nhâm</t>
  </si>
  <si>
    <t>Phạm Thị Thanh</t>
  </si>
  <si>
    <t>Lưu Vân Anh</t>
  </si>
  <si>
    <t xml:space="preserve"> Đỗ Thị Vân</t>
  </si>
  <si>
    <t>Nguyễn Thị Thanh Mai</t>
  </si>
  <si>
    <t>Vũ Thị Kim Liên</t>
  </si>
  <si>
    <t>Hoàng Thị Minh Đớn</t>
  </si>
  <si>
    <t>Nguyễn Đăng Hải</t>
  </si>
  <si>
    <t>Nguyễn Thị Thanh Hà</t>
  </si>
  <si>
    <t>Nghiêm Hoài Vũ</t>
  </si>
  <si>
    <t>Nguyễn Thị Liêm</t>
  </si>
  <si>
    <t>Nguyễn Thị Nhàn</t>
  </si>
  <si>
    <t>Nguyễn Thị Thật</t>
  </si>
  <si>
    <t>Đinh Thị Huế</t>
  </si>
  <si>
    <t>Hoàng Thúy Nga</t>
  </si>
  <si>
    <t>Ngô Thị Thanh Trà(Nguyễn Thị Thanh Hà)</t>
  </si>
  <si>
    <t>Trương Bá Cao</t>
  </si>
  <si>
    <t>Phạm Đắc An</t>
  </si>
  <si>
    <t>Nguyễn Xuân Ký</t>
  </si>
  <si>
    <t>Chu Văn Hòa</t>
  </si>
  <si>
    <t>Nguyễn Thị Bích Hiên</t>
  </si>
  <si>
    <t>Ngô Tùng Anh</t>
  </si>
  <si>
    <t>Trần Thị Ánh</t>
  </si>
  <si>
    <t>Nông Quốc Điệp</t>
  </si>
  <si>
    <t>Kiều Mai Yến</t>
  </si>
  <si>
    <t>Lê tuấn Mạc</t>
  </si>
  <si>
    <t>Trương Khánh Vân</t>
  </si>
  <si>
    <t>Vũ Văn Bằng</t>
  </si>
  <si>
    <t>Hoàng Thị Hạnh</t>
  </si>
  <si>
    <t>Trần Thị Mai Hương</t>
  </si>
  <si>
    <t>Nguyễn Thị Hảo</t>
  </si>
  <si>
    <t>Nguyễn Thị Ngọc Lan</t>
  </si>
  <si>
    <t>Phùng Thị Thưởng</t>
  </si>
  <si>
    <t>Trần Thị Nhung</t>
  </si>
  <si>
    <t>Phan Thị Hạnh</t>
  </si>
  <si>
    <t>Bùi Thị thủy</t>
  </si>
  <si>
    <t>Hoàng Thị Bích Dịu</t>
  </si>
  <si>
    <t xml:space="preserve"> Đào Kim Sơn</t>
  </si>
  <si>
    <t>Bùi Thị Thanh Mai</t>
  </si>
  <si>
    <t>Dương Thị Thu Hương</t>
  </si>
  <si>
    <t>Phùng Văn Viện</t>
  </si>
  <si>
    <t>Ngô An Phúc</t>
  </si>
  <si>
    <t>Trịnh Thị Yến</t>
  </si>
  <si>
    <t>Trần Văn Đoàn</t>
  </si>
  <si>
    <t>Hoàng Trung Thông</t>
  </si>
  <si>
    <t>Trần Hải Đăng</t>
  </si>
  <si>
    <t>Ngô Thị Lương</t>
  </si>
  <si>
    <t>Nguyễn Thị Mận</t>
  </si>
  <si>
    <t>Lê Hồng Nhung</t>
  </si>
  <si>
    <t>Hà Thị Tứ</t>
  </si>
  <si>
    <t>Bùi Thị Khuyên</t>
  </si>
  <si>
    <t>Nguyễn Thị Thu Hồng</t>
  </si>
  <si>
    <t>Đặng Thị Bích Liên</t>
  </si>
  <si>
    <t>Phạm Ngọc Tuệ</t>
  </si>
  <si>
    <t>Nguyễn Thị Hoàng Anh</t>
  </si>
  <si>
    <t>nguyễn Thị Thêm</t>
  </si>
  <si>
    <t>Lường Văn Ón</t>
  </si>
  <si>
    <t>Cà Văn Pùa</t>
  </si>
  <si>
    <t>Lò Văn Hiệp</t>
  </si>
  <si>
    <t>Vì VăN Hợp</t>
  </si>
  <si>
    <t>Vì Văn Yến</t>
  </si>
  <si>
    <t>Ngần Văn Ín</t>
  </si>
  <si>
    <t xml:space="preserve"> Điêu Thị Thoan</t>
  </si>
  <si>
    <t>Hoàng Thị Viên</t>
  </si>
  <si>
    <t>Tòng Văn Khởi</t>
  </si>
  <si>
    <t xml:space="preserve"> Điêu Thị Thinh</t>
  </si>
  <si>
    <t>Hà Thị Nội</t>
  </si>
  <si>
    <t>Hoàng Thị Thu</t>
  </si>
  <si>
    <t>Tòng Văn Thức</t>
  </si>
  <si>
    <t xml:space="preserve"> Điêu Chính Liên</t>
  </si>
  <si>
    <t>Bạc Thị Thương</t>
  </si>
  <si>
    <t>Hoàng Thị Phớn</t>
  </si>
  <si>
    <t>Lường thị Loan</t>
  </si>
  <si>
    <t>Phan Thị Minh Hợp</t>
  </si>
  <si>
    <t>Tòng Văn Phủ</t>
  </si>
  <si>
    <t xml:space="preserve"> Điêu Chính Viễn</t>
  </si>
  <si>
    <t xml:space="preserve"> Điêu Thị Tiên</t>
  </si>
  <si>
    <t>Lý Văn Phương</t>
  </si>
  <si>
    <t>Nguyễn Thị Duyên</t>
  </si>
  <si>
    <t>Ngần Văn Quyết</t>
  </si>
  <si>
    <t>Ngần Văn Tuyến</t>
  </si>
  <si>
    <t>Ngần Văn Vững</t>
  </si>
  <si>
    <t>Mùi Thị Liễu</t>
  </si>
  <si>
    <t xml:space="preserve"> Đinh Văn Diện</t>
  </si>
  <si>
    <t xml:space="preserve"> Đinh Văn  Điến</t>
  </si>
  <si>
    <t xml:space="preserve"> Đinh Văn Vẻ</t>
  </si>
  <si>
    <t xml:space="preserve"> Đinh Văn Bắng</t>
  </si>
  <si>
    <t xml:space="preserve"> Đinh Thị Án</t>
  </si>
  <si>
    <t xml:space="preserve"> Đinh Văn Thiết</t>
  </si>
  <si>
    <t xml:space="preserve"> Đinh Văn San</t>
  </si>
  <si>
    <t xml:space="preserve"> Đinh Văn Xiêm</t>
  </si>
  <si>
    <t xml:space="preserve"> Đinh Văn Phạp</t>
  </si>
  <si>
    <t xml:space="preserve"> Đinh Văn Thắng</t>
  </si>
  <si>
    <t xml:space="preserve"> Đinh Thị Mơ</t>
  </si>
  <si>
    <t xml:space="preserve"> Đinh Thị Điềm</t>
  </si>
  <si>
    <t xml:space="preserve"> Đinh Thị Mai</t>
  </si>
  <si>
    <t xml:space="preserve"> Đinh Văn Liết</t>
  </si>
  <si>
    <t xml:space="preserve"> Đinh Thị Yến</t>
  </si>
  <si>
    <t xml:space="preserve"> Đinh Thị Núi</t>
  </si>
  <si>
    <t xml:space="preserve"> Đinh Thị Xay</t>
  </si>
  <si>
    <t>Lừ Văn Khún</t>
  </si>
  <si>
    <t>Lư Văn Ủy</t>
  </si>
  <si>
    <t>Hà Văn Chiêng</t>
  </si>
  <si>
    <t>Hà Văn Luống</t>
  </si>
  <si>
    <t>Hà Thị Giang</t>
  </si>
  <si>
    <t>Lừ Thị Hóa</t>
  </si>
  <si>
    <t>Lừ Thị Đao</t>
  </si>
  <si>
    <t>Lừ văn Cho</t>
  </si>
  <si>
    <t>Lừ Văn Khụt</t>
  </si>
  <si>
    <t>Hà Văn Thủy</t>
  </si>
  <si>
    <t>Bùi Anh Phôn</t>
  </si>
  <si>
    <t>Lò Văn Nghiêm</t>
  </si>
  <si>
    <t>Lò Văn Nguyên</t>
  </si>
  <si>
    <t>Bùi Thị Thuyên</t>
  </si>
  <si>
    <t>Lê Thị Thu</t>
  </si>
  <si>
    <t>Lường Văn Luấn</t>
  </si>
  <si>
    <t>Hoàng thị Thuận</t>
  </si>
  <si>
    <t>Quàng Văn Cường</t>
  </si>
  <si>
    <t>Giàng A Chĩa</t>
  </si>
  <si>
    <t>Hoàng Văn Sương</t>
  </si>
  <si>
    <t>Vì Văn Piêng</t>
  </si>
  <si>
    <t>Lò Văn Tiên</t>
  </si>
  <si>
    <t>Quàng Thị Thoại</t>
  </si>
  <si>
    <t>Lường Thị Lun</t>
  </si>
  <si>
    <t>Lường Văn Phanh</t>
  </si>
  <si>
    <t>Hoàng Văn Dơm</t>
  </si>
  <si>
    <t>Vì Thị Thơm</t>
  </si>
  <si>
    <t>Tòng Văn Diêng</t>
  </si>
  <si>
    <t>Lương Văn Ngoãn</t>
  </si>
  <si>
    <t>Giàng Pía Sộng</t>
  </si>
  <si>
    <t>Lò Văn Thư</t>
  </si>
  <si>
    <t>Giàng A Thọ</t>
  </si>
  <si>
    <t>Giàng A Sáo</t>
  </si>
  <si>
    <t>Lò Văn Phát</t>
  </si>
  <si>
    <t>Lèo Thị Dương</t>
  </si>
  <si>
    <t>Cà Văn Diên</t>
  </si>
  <si>
    <t>Lò Văn Tỉnh</t>
  </si>
  <si>
    <t>Quàng Văn Biến</t>
  </si>
  <si>
    <t>Hà Cà Văn Ly</t>
  </si>
  <si>
    <t>Cà Văn Vinh</t>
  </si>
  <si>
    <t>Quàng Văn Đỉnh</t>
  </si>
  <si>
    <t>Cà Văn Yêu</t>
  </si>
  <si>
    <t>Quàng Văn Xoan</t>
  </si>
  <si>
    <t>Quàng Văn Chôm</t>
  </si>
  <si>
    <t>Lò Thị Do</t>
  </si>
  <si>
    <t xml:space="preserve"> Đỗ Thị Lan Hương</t>
  </si>
  <si>
    <t>Vi Thị Hải Yến</t>
  </si>
  <si>
    <t>Cà Văn May</t>
  </si>
  <si>
    <t>Cà văn Boong</t>
  </si>
  <si>
    <t>Mùa A Dày</t>
  </si>
  <si>
    <t>Tòng Văn Chỉnh</t>
  </si>
  <si>
    <t>Và Giống Di</t>
  </si>
  <si>
    <t xml:space="preserve"> Lường Văn Hương</t>
  </si>
  <si>
    <t>Quàng Thị Biên</t>
  </si>
  <si>
    <t>Cà Văn Thành</t>
  </si>
  <si>
    <t xml:space="preserve"> Lường Thị Són</t>
  </si>
  <si>
    <t xml:space="preserve"> Vì Thị Viên</t>
  </si>
  <si>
    <t>Lò Thị Vân</t>
  </si>
  <si>
    <t>Và Thị Kía</t>
  </si>
  <si>
    <t>Lừ Thị Ban</t>
  </si>
  <si>
    <t>Ngần Thị Hương</t>
  </si>
  <si>
    <t xml:space="preserve"> Vì Văn Khắn</t>
  </si>
  <si>
    <t xml:space="preserve"> Vì Văn Lói</t>
  </si>
  <si>
    <t>Lường Thị Liên</t>
  </si>
  <si>
    <t>Hoàng Văn Siểng</t>
  </si>
  <si>
    <t xml:space="preserve"> Vì Văn Khức</t>
  </si>
  <si>
    <t>Lìa Thị Sắc</t>
  </si>
  <si>
    <t>Trần Văn Nhan</t>
  </si>
  <si>
    <t xml:space="preserve"> Vì Thị Mai</t>
  </si>
  <si>
    <t>Mè Thị Mâng</t>
  </si>
  <si>
    <t>Quàng Thị Thanh</t>
  </si>
  <si>
    <t xml:space="preserve"> Vì Thị Ngà</t>
  </si>
  <si>
    <t>Quàng Văn Việt</t>
  </si>
  <si>
    <t>Hạng A Tủa</t>
  </si>
  <si>
    <t xml:space="preserve"> Vì Văn Hiền</t>
  </si>
  <si>
    <t>Lừ Văn Cường</t>
  </si>
  <si>
    <t>Lò Minh Vèn</t>
  </si>
  <si>
    <t>Hoàng Văn Nọi</t>
  </si>
  <si>
    <t>Hoàng Văn Lâm</t>
  </si>
  <si>
    <t>Hoàng Văn Mở</t>
  </si>
  <si>
    <t>Lò Văn Xuân</t>
  </si>
  <si>
    <t>Hoàng Văn Trận</t>
  </si>
  <si>
    <t>Lò Văn Yên</t>
  </si>
  <si>
    <t>Hoàng Văn Khù</t>
  </si>
  <si>
    <t>Hoàng Văn Nhưa</t>
  </si>
  <si>
    <t>Lò Thị Bông</t>
  </si>
  <si>
    <t>Hà Đức Tiện</t>
  </si>
  <si>
    <t>Quàng Thị Hằng</t>
  </si>
  <si>
    <t>Quàng Văn Phong</t>
  </si>
  <si>
    <t>Quàng Văn Yên</t>
  </si>
  <si>
    <t>Quàng Văn Viên</t>
  </si>
  <si>
    <t>Quàng Văn Hoàng</t>
  </si>
  <si>
    <t>Quàng Văn An</t>
  </si>
  <si>
    <t>quàng Văn Phánh</t>
  </si>
  <si>
    <t>Quàng Văn Tiếng</t>
  </si>
  <si>
    <t xml:space="preserve"> Lường Văn Hóm</t>
  </si>
  <si>
    <t xml:space="preserve"> Lường Thị Liên</t>
  </si>
  <si>
    <t>Nguyễn Thị Quyên</t>
  </si>
  <si>
    <t>Hà Văn Đức</t>
  </si>
  <si>
    <t>Hà Thị Việt</t>
  </si>
  <si>
    <t>Quàng Thị Hiên</t>
  </si>
  <si>
    <t>Quàng Văn  Việt</t>
  </si>
  <si>
    <t>Lừ Văn Viện</t>
  </si>
  <si>
    <t>Lò Thị Núi</t>
  </si>
  <si>
    <t>Nguyễn Ngọc Thuấn</t>
  </si>
  <si>
    <t>Phạm Văn Chín</t>
  </si>
  <si>
    <t>Quàng Thị Diêm</t>
  </si>
  <si>
    <t>Cà Văn Kiến</t>
  </si>
  <si>
    <t>Lò Văn Quyết</t>
  </si>
  <si>
    <t>Quàng Văn Cơm</t>
  </si>
  <si>
    <t>Hà Văn Định</t>
  </si>
  <si>
    <t>Hà Văn Dũng</t>
  </si>
  <si>
    <t>Lừ Văn Yên</t>
  </si>
  <si>
    <t>Quàng Văn Hồng</t>
  </si>
  <si>
    <t xml:space="preserve"> Vì Văn Tới</t>
  </si>
  <si>
    <t>Hoàng Thị Phầng</t>
  </si>
  <si>
    <t xml:space="preserve"> Vì Văn Dé</t>
  </si>
  <si>
    <t xml:space="preserve"> Vì Văn Sướng</t>
  </si>
  <si>
    <t xml:space="preserve"> Vì Văn khùn</t>
  </si>
  <si>
    <t xml:space="preserve"> Vì Văn Số</t>
  </si>
  <si>
    <t xml:space="preserve"> Vì Văn Thái</t>
  </si>
  <si>
    <t>Tráng Lao Sỹ</t>
  </si>
  <si>
    <t>Hoàng Văn Thuận</t>
  </si>
  <si>
    <t>Dừ Lao Lánh</t>
  </si>
  <si>
    <t>Lò Văn Mai</t>
  </si>
  <si>
    <t>Hoàng Văn Chương</t>
  </si>
  <si>
    <t>Tếnh Lao Thành</t>
  </si>
  <si>
    <t xml:space="preserve"> Vì Thị Hoan</t>
  </si>
  <si>
    <t>Quàng Văn Định</t>
  </si>
  <si>
    <t>Lò Văn  Phấn</t>
  </si>
  <si>
    <t>Mè Văn Tuấn</t>
  </si>
  <si>
    <t xml:space="preserve"> Vì Văn Sích</t>
  </si>
  <si>
    <t>Lừ Văn Thăm</t>
  </si>
  <si>
    <t>Lừ Văn Ún</t>
  </si>
  <si>
    <t>Hoàng Văn Nhình</t>
  </si>
  <si>
    <t>Lèo Văn Thiện</t>
  </si>
  <si>
    <t>Lèo Văn Ban</t>
  </si>
  <si>
    <t>Lèo Văn Hùng</t>
  </si>
  <si>
    <t>Lèo Văn Cường</t>
  </si>
  <si>
    <t>Lèo Văn Pẻ</t>
  </si>
  <si>
    <t>Lèo Văn Săn</t>
  </si>
  <si>
    <t xml:space="preserve"> Lường Thị Chanh</t>
  </si>
  <si>
    <t>Lèo Văn Cửu</t>
  </si>
  <si>
    <t>Lò Văn Muôn</t>
  </si>
  <si>
    <t>Lò Văn Thương</t>
  </si>
  <si>
    <t>Lê Thị Tươi</t>
  </si>
  <si>
    <t xml:space="preserve"> Đỗ Văn Hiệp</t>
  </si>
  <si>
    <t>Quàng Thị Toán</t>
  </si>
  <si>
    <t xml:space="preserve"> Điền Văn Tân</t>
  </si>
  <si>
    <t>Lèo Văn Lả</t>
  </si>
  <si>
    <t>Lại Thị Bảy</t>
  </si>
  <si>
    <t>Lèo Văn Doan</t>
  </si>
  <si>
    <t>Lò Thị Xoan</t>
  </si>
  <si>
    <t>Lò Văn Liên</t>
  </si>
  <si>
    <t xml:space="preserve"> Vì Văn Quý</t>
  </si>
  <si>
    <t>Hà Văn Hưởng</t>
  </si>
  <si>
    <t>Lò Văn Phó</t>
  </si>
  <si>
    <t>Lò Thị Sơn</t>
  </si>
  <si>
    <t>Cầm Văn Diên</t>
  </si>
  <si>
    <t>Tòng Văn Bạng</t>
  </si>
  <si>
    <t>Lò Thị Thủa</t>
  </si>
  <si>
    <t>Lò Thị Phiêu</t>
  </si>
  <si>
    <t>Lò Thị Un</t>
  </si>
  <si>
    <t>Hà Văn Cương</t>
  </si>
  <si>
    <t>Lò Văn Minh</t>
  </si>
  <si>
    <t>Lò Thị Tỉnh</t>
  </si>
  <si>
    <t>Lò Thị Liên</t>
  </si>
  <si>
    <t>Tòng Thị Luận</t>
  </si>
  <si>
    <t>Lò Thị Khuyên</t>
  </si>
  <si>
    <t>Tòng Thị Thắm</t>
  </si>
  <si>
    <t>Lò Thị Tiến</t>
  </si>
  <si>
    <t>Lê Thị Niềm</t>
  </si>
  <si>
    <t>Tòng Văn Minh</t>
  </si>
  <si>
    <t>Lò Thị Yết</t>
  </si>
  <si>
    <t xml:space="preserve"> Vì Văn Cương</t>
  </si>
  <si>
    <t>Lò Văn Thoản</t>
  </si>
  <si>
    <t>Tòng Văn Hiệp</t>
  </si>
  <si>
    <t xml:space="preserve"> Đinh Công Minh</t>
  </si>
  <si>
    <t>Tòng Văn Thành</t>
  </si>
  <si>
    <t>Tòng Văn Hải</t>
  </si>
  <si>
    <t>Lò Thị Tiếp</t>
  </si>
  <si>
    <t>Lèo Thị Biên</t>
  </si>
  <si>
    <t>Tòng Thị Xuân</t>
  </si>
  <si>
    <t>Tòng Thị Út</t>
  </si>
  <si>
    <t>Lò Thị Tuyết</t>
  </si>
  <si>
    <t>Hoàng Văn Bun</t>
  </si>
  <si>
    <t>Lèo Thị Mai</t>
  </si>
  <si>
    <t xml:space="preserve"> Lường Văn Nẹ</t>
  </si>
  <si>
    <t>Lò Thị Bình</t>
  </si>
  <si>
    <t xml:space="preserve"> Lường Văn Thanh</t>
  </si>
  <si>
    <t>Lèo Văn Sơn</t>
  </si>
  <si>
    <t xml:space="preserve"> Lường Văn Chiến</t>
  </si>
  <si>
    <t>Lèo Thị Thưởng</t>
  </si>
  <si>
    <t>Hoàng Văn Óng</t>
  </si>
  <si>
    <t>Lèo Văn Kiến</t>
  </si>
  <si>
    <t>Quàng Văn Thanh</t>
  </si>
  <si>
    <t>Hoàng Thị Chanh</t>
  </si>
  <si>
    <t>Hoàng Văn Tiên</t>
  </si>
  <si>
    <t>Lằm Văn Diêu</t>
  </si>
  <si>
    <t>Lò Văn Dương</t>
  </si>
  <si>
    <t>Hoàng Văn Quyết</t>
  </si>
  <si>
    <t>Tòng Văn Thích</t>
  </si>
  <si>
    <t>Lò Văn Nọi</t>
  </si>
  <si>
    <t>Lằm Văn Quỳ</t>
  </si>
  <si>
    <t>Lò Thị Loa</t>
  </si>
  <si>
    <t>Lèo Văn Xương</t>
  </si>
  <si>
    <t>Lò Văn tiên</t>
  </si>
  <si>
    <t>Tòng Thị Phịu</t>
  </si>
  <si>
    <t>Lò Văn Thiện</t>
  </si>
  <si>
    <t>Lèo Văn Thân</t>
  </si>
  <si>
    <t>Cà Văn Việt</t>
  </si>
  <si>
    <t>Trần Thị Lương</t>
  </si>
  <si>
    <t>Lò Thị Quý</t>
  </si>
  <si>
    <t>Bùi Thị Tơ</t>
  </si>
  <si>
    <t>Lèo Văn Thanh</t>
  </si>
  <si>
    <t>Lèo Văn Hải</t>
  </si>
  <si>
    <t>Đinh Văn Tươi</t>
  </si>
  <si>
    <t>Nông Thanh Hồng</t>
  </si>
  <si>
    <t>Lý Thị Nga</t>
  </si>
  <si>
    <t>Bạc Thị Thơ</t>
  </si>
  <si>
    <t>Nông Văn Sơn</t>
  </si>
  <si>
    <t>Bạc Thị Thêu</t>
  </si>
  <si>
    <t>Lò Văn An</t>
  </si>
  <si>
    <t>Lò Thanh Tuyền</t>
  </si>
  <si>
    <t>Nông Văn Sinh</t>
  </si>
  <si>
    <t>Nông Đức Thời</t>
  </si>
  <si>
    <t>Đinh Trung Tiến</t>
  </si>
  <si>
    <t>Lò Văn Thu</t>
  </si>
  <si>
    <t>Cầm Thị Vân</t>
  </si>
  <si>
    <t>Lò Thị Xiên</t>
  </si>
  <si>
    <t>Cầm Văn Dũng</t>
  </si>
  <si>
    <t>Hà Mai Thanh</t>
  </si>
  <si>
    <t>Hoàng Văn Vấn</t>
  </si>
  <si>
    <t>Thào Thị Thanh</t>
  </si>
  <si>
    <t xml:space="preserve"> Lường Văn Ngọc</t>
  </si>
  <si>
    <t>Đinh Thanh Long</t>
  </si>
  <si>
    <t>Hoàng Thị Ườn</t>
  </si>
  <si>
    <t>Đinh Văn Hà</t>
  </si>
  <si>
    <t>Hoàng Thị Ướm</t>
  </si>
  <si>
    <t>Hoàng Thị Chứng</t>
  </si>
  <si>
    <t>Vì Thị Phương</t>
  </si>
  <si>
    <t>Vì Thị Ngoan</t>
  </si>
  <si>
    <t>Nguyễn Văn Hiền</t>
  </si>
  <si>
    <t>Đinh Thị Quynh</t>
  </si>
  <si>
    <t>Đinh Văn Thường</t>
  </si>
  <si>
    <t>Đinh Văn Nguyện</t>
  </si>
  <si>
    <t>Hoàng Thị Huê</t>
  </si>
  <si>
    <t>Hà Văn Hoàn</t>
  </si>
  <si>
    <t>Cầm Văn Hoa</t>
  </si>
  <si>
    <t>Hà Văn Mạnh</t>
  </si>
  <si>
    <t>Hà Văn Vững</t>
  </si>
  <si>
    <t>Hà Văn Quân</t>
  </si>
  <si>
    <t>Hà Văn Sứng</t>
  </si>
  <si>
    <t>Hà Thị Hậu</t>
  </si>
  <si>
    <t>Trần Văn Hoàng</t>
  </si>
  <si>
    <t>Hà Văn Phước</t>
  </si>
  <si>
    <t>Trần Văn Huy</t>
  </si>
  <si>
    <t>Vì Văn Quyết</t>
  </si>
  <si>
    <t>Đinh Thị Khuyên</t>
  </si>
  <si>
    <t>Bạc Thị Kiên</t>
  </si>
  <si>
    <t>Phùng Văn Hoàn</t>
  </si>
  <si>
    <t>Bàn Văn Kèo</t>
  </si>
  <si>
    <t>Cầm Văn Điện</t>
  </si>
  <si>
    <t>Cầm Duy Ờn</t>
  </si>
  <si>
    <t>Cầm Thúy Kiều</t>
  </si>
  <si>
    <t>Đinh Văn Lân</t>
  </si>
  <si>
    <t>Hà Đức Phú</t>
  </si>
  <si>
    <t>Đinh Thị Quyến</t>
  </si>
  <si>
    <t>Hà Hồng Huyên</t>
  </si>
  <si>
    <t>Đinh Thị Biên</t>
  </si>
  <si>
    <t>Hà Thị Hương</t>
  </si>
  <si>
    <t>Đinh Thị Doan</t>
  </si>
  <si>
    <t>Đinh Thị Diện</t>
  </si>
  <si>
    <t>Hà Thị Tuyến</t>
  </si>
  <si>
    <t>Mùi Nam Yết</t>
  </si>
  <si>
    <t>Đinh Văn Viềng</t>
  </si>
  <si>
    <t>Đinh Văn Hùng</t>
  </si>
  <si>
    <t>Đinh Văn Hoa</t>
  </si>
  <si>
    <t>Đinh Văn Vinh</t>
  </si>
  <si>
    <t>Đinh Văn Dinh</t>
  </si>
  <si>
    <t>Mùi Văn Yến</t>
  </si>
  <si>
    <t>Đinh Văn Tiêng</t>
  </si>
  <si>
    <t>Đinh Thị Phán</t>
  </si>
  <si>
    <t>Đinh Văn Vị</t>
  </si>
  <si>
    <t>Đinh Thị Nga</t>
  </si>
  <si>
    <t>Đinh Thị Thâng</t>
  </si>
  <si>
    <t>Đinh Văn Khuyền</t>
  </si>
  <si>
    <t>Đinh Văn Thiệp</t>
  </si>
  <si>
    <t>Hà Đức Bé</t>
  </si>
  <si>
    <t>Hoàng Thị Lý</t>
  </si>
  <si>
    <t>Đinh Văn Thiếu</t>
  </si>
  <si>
    <t>Mùi Văn Công</t>
  </si>
  <si>
    <t>Lường Thị Hiền</t>
  </si>
  <si>
    <t>Cầm Thị Nè</t>
  </si>
  <si>
    <t>Hà Thị Thình</t>
  </si>
  <si>
    <t>Trịnh Thị Hiền</t>
  </si>
  <si>
    <t>Đinh Văn Trường</t>
  </si>
  <si>
    <t>Đặng Văn Ồm</t>
  </si>
  <si>
    <t>Trử Thị Kim Oanh</t>
  </si>
  <si>
    <t>Đinh Văn Chiến</t>
  </si>
  <si>
    <t>Triệu Thị Hường</t>
  </si>
  <si>
    <t>Đinh Thị Thêu</t>
  </si>
  <si>
    <t>Hà Thị Lệ</t>
  </si>
  <si>
    <t>Hoàng Thanh Toán</t>
  </si>
  <si>
    <t>Triệu Thị Nhầu</t>
  </si>
  <si>
    <t>Mùa Thị Mải</t>
  </si>
  <si>
    <t>Mùa Thị Cóng</t>
  </si>
  <si>
    <t>Đinh Văn Long</t>
  </si>
  <si>
    <t>Đinh Văn Tuy</t>
  </si>
  <si>
    <t>Hà Văn Nam</t>
  </si>
  <si>
    <t>Tòng Văn Thỏa</t>
  </si>
  <si>
    <t>Lò Văn Hưởng</t>
  </si>
  <si>
    <t>Tòng Văn Dũng</t>
  </si>
  <si>
    <t>Giàng A Của</t>
  </si>
  <si>
    <t>Nông Văn Tiến</t>
  </si>
  <si>
    <t>Hà Văn Trọng</t>
  </si>
  <si>
    <t>Tòng Văn Vinh</t>
  </si>
  <si>
    <t>Tòng Văn Thủy</t>
  </si>
  <si>
    <t>Tòng Văn Chiến</t>
  </si>
  <si>
    <t>Tòng Văn Hưởng</t>
  </si>
  <si>
    <t>Đềm Văn Miền</t>
  </si>
  <si>
    <t>Tòng Văn Bun</t>
  </si>
  <si>
    <t>Tòng Thị Tươi</t>
  </si>
  <si>
    <t>Tòng Văn Quynh</t>
  </si>
  <si>
    <t>Tòng Văn Xuân</t>
  </si>
  <si>
    <t>Hà Văn Kính</t>
  </si>
  <si>
    <t>Đềm Thị Hoàng</t>
  </si>
  <si>
    <t>Tòng Thị Thoa</t>
  </si>
  <si>
    <t>Phan Tiến Tiệp</t>
  </si>
  <si>
    <t>Hà Văn Kiết</t>
  </si>
  <si>
    <t>Hà Văn Khuyên</t>
  </si>
  <si>
    <t>Hà Văn Yêu</t>
  </si>
  <si>
    <t>Hoàng Văn Dân</t>
  </si>
  <si>
    <t>Trần Thị Hằng</t>
  </si>
  <si>
    <t>Trần Thị Nhiều</t>
  </si>
  <si>
    <t>Hà Văn Khởi</t>
  </si>
  <si>
    <t>Phan Tiến Đạt</t>
  </si>
  <si>
    <t>Lừ Thị Yên</t>
  </si>
  <si>
    <t>Vũ Thị Thảo</t>
  </si>
  <si>
    <t>Lèo Văn Phong</t>
  </si>
  <si>
    <t>Lèo Văn Xùm</t>
  </si>
  <si>
    <t>Lèo Văn Quyết</t>
  </si>
  <si>
    <t>Lèo Văn Thuận</t>
  </si>
  <si>
    <t>Lèo Thị Phớ</t>
  </si>
  <si>
    <t>Lường Văn Đanh</t>
  </si>
  <si>
    <t>Lò Thị Xuyến</t>
  </si>
  <si>
    <t>Mùa Páo Chứ</t>
  </si>
  <si>
    <t>Lèo Văn Xô</t>
  </si>
  <si>
    <t>Lèo Văn Tiện</t>
  </si>
  <si>
    <t>Hà Văn Mương</t>
  </si>
  <si>
    <t>Lò Văn Thủy</t>
  </si>
  <si>
    <t>Phạm Thị Tám</t>
  </si>
  <si>
    <t>Nguyễn Thị Tuyến</t>
  </si>
  <si>
    <t>Lương Thị Vân</t>
  </si>
  <si>
    <t>Cà Văn Tiến</t>
  </si>
  <si>
    <t>Trần Văn Đoán</t>
  </si>
  <si>
    <t>Quàng Văn Ành</t>
  </si>
  <si>
    <t>Lường Văn Thiện</t>
  </si>
  <si>
    <t>Lường Văn Ban</t>
  </si>
  <si>
    <t>Hà Văn Sơn</t>
  </si>
  <si>
    <t>Hà Vân Hồng</t>
  </si>
  <si>
    <t>Tòng Văn Phúc</t>
  </si>
  <si>
    <t>Lường Văn Sơn</t>
  </si>
  <si>
    <t>Lèo Văn Thái</t>
  </si>
  <si>
    <t>Lèo Văn Phấn</t>
  </si>
  <si>
    <t>Lèo Văn Phông</t>
  </si>
  <si>
    <t>Lò Văn Phỏng</t>
  </si>
  <si>
    <t>Hoàng Thị Tác</t>
  </si>
  <si>
    <t>Lò Văn Đức</t>
  </si>
  <si>
    <t>Lò Văn Chính</t>
  </si>
  <si>
    <t>Hà Vân Xiểng</t>
  </si>
  <si>
    <t>Lò Văn Tướng</t>
  </si>
  <si>
    <t>Lưu Thị Hoa</t>
  </si>
  <si>
    <t>Tòng Văn Quốc</t>
  </si>
  <si>
    <t>Lò Văn Phong</t>
  </si>
  <si>
    <t>Vì Văn Oai</t>
  </si>
  <si>
    <t>Quàng Thị Lợi</t>
  </si>
  <si>
    <t>Quàng Văn Thưởng</t>
  </si>
  <si>
    <t>Vũ Thị Tuyết Vang</t>
  </si>
  <si>
    <t>Phí Thị Oanh</t>
  </si>
  <si>
    <t>Lò Văn Phương</t>
  </si>
  <si>
    <t>Hà Thị Hồng</t>
  </si>
  <si>
    <t>Lò Văn Xương</t>
  </si>
  <si>
    <t>Lường Văn Quân</t>
  </si>
  <si>
    <t>Tòng Thị Lanh</t>
  </si>
  <si>
    <t>Hoàng Văn Thanh</t>
  </si>
  <si>
    <t>Phạm Thị Lãi</t>
  </si>
  <si>
    <t>Bùi Thị Hiếu</t>
  </si>
  <si>
    <t>Vì Văn Niên</t>
  </si>
  <si>
    <t>Danh Thị Bảy</t>
  </si>
  <si>
    <t>Lường Văn Nhiền</t>
  </si>
  <si>
    <t>Lò Văn Biên</t>
  </si>
  <si>
    <t>Lò Văn Liến</t>
  </si>
  <si>
    <t>Hoàng Văn Ngân</t>
  </si>
  <si>
    <t>Hoàng Văn Chiến</t>
  </si>
  <si>
    <t>Tòng Văn Khay</t>
  </si>
  <si>
    <t>Vì Thị Siên</t>
  </si>
  <si>
    <t>Lò Văn Hải</t>
  </si>
  <si>
    <t>Lường Văn Phấn</t>
  </si>
  <si>
    <t>Lê Thị Chúc</t>
  </si>
  <si>
    <t>Lê Kim Dung</t>
  </si>
  <si>
    <t>Trần Thị Kim Loan</t>
  </si>
  <si>
    <t>Lò Thị Thoa</t>
  </si>
  <si>
    <t>Lê Thị Hương Lan</t>
  </si>
  <si>
    <t>Hoàng Thị Mai</t>
  </si>
  <si>
    <t>Lèo Thị Ban</t>
  </si>
  <si>
    <t>Tòng Thị Van</t>
  </si>
  <si>
    <t>Tòng Văn Kiên</t>
  </si>
  <si>
    <t>Bùi Thị Miền</t>
  </si>
  <si>
    <t>Đỗ Thị Hương</t>
  </si>
  <si>
    <t>Quàng Thị Nhung</t>
  </si>
  <si>
    <t>Lê Thị Hải</t>
  </si>
  <si>
    <t>Vũ Thị Mên</t>
  </si>
  <si>
    <t>Lò Chí Yên</t>
  </si>
  <si>
    <t>Lò Thị Hà</t>
  </si>
  <si>
    <t>Nguyễn Thị Phương Hoa</t>
  </si>
  <si>
    <t>Lừ Thị Xó</t>
  </si>
  <si>
    <t>Phạm Hồng Quyên</t>
  </si>
  <si>
    <t>Vì Thị Trưng</t>
  </si>
  <si>
    <t>Quàng Thị Thoa</t>
  </si>
  <si>
    <t>Lò Thanh Vân</t>
  </si>
  <si>
    <t>Lê Thị Hương Thịnh</t>
  </si>
  <si>
    <t>Dương Văn Dương</t>
  </si>
  <si>
    <t>Nguyễn Trọng Phương</t>
  </si>
  <si>
    <t>Phạm Thị Thân</t>
  </si>
  <si>
    <t>Điêu Chính Kiêm</t>
  </si>
  <si>
    <t>Nguyễn Thị Thất</t>
  </si>
  <si>
    <t>Vũ Thị Kim Khích</t>
  </si>
  <si>
    <t>Nguyễn Ngọc Chương</t>
  </si>
  <si>
    <t>Đặng Thị Nhuần</t>
  </si>
  <si>
    <t>Hà Văn Ban</t>
  </si>
  <si>
    <t>Nguyễn Thị Tuyết</t>
  </si>
  <si>
    <t>Lò Văn Phông</t>
  </si>
  <si>
    <t>Hà Thị Viện</t>
  </si>
  <si>
    <t>Vũ Thị Thu Hằng</t>
  </si>
  <si>
    <t>Cao Thị Ninh</t>
  </si>
  <si>
    <t>Hồ Thị Tươi</t>
  </si>
  <si>
    <t>Đào Thị Xuyến</t>
  </si>
  <si>
    <t>Nguyễn Xuân Luyến</t>
  </si>
  <si>
    <t>Trần Thị Tuân</t>
  </si>
  <si>
    <t>Nguyễn Thị Hiên</t>
  </si>
  <si>
    <t>ĐỊA CHỈ LIÊN HỆ (ĐÀ NẴNG)</t>
  </si>
  <si>
    <t>ĐỊA CHỈ LIÊN HỆ (BẮC CẠN)</t>
  </si>
  <si>
    <t>ĐỊA CHỈ LIÊN HỆ (QUẢNG NINH)</t>
  </si>
  <si>
    <t>ĐỊA CHỈ LIÊN HỆ (LẠNG SƠN)</t>
  </si>
  <si>
    <t>ĐỊA CHỈ LIÊN HỆ (BÌNH ĐỊNH)</t>
  </si>
  <si>
    <t>ĐỊA CHỈ LIÊN HỆ (BẮC NINH)</t>
  </si>
  <si>
    <t>ĐỊA CHỈ LIÊN HỆ (LÀO CAI)</t>
  </si>
  <si>
    <t>ĐỊA CHỈ LIÊN HỆ (LÂM ĐỒNG)</t>
  </si>
  <si>
    <t>ĐỊA CHỈ LIÊN HỆ (NGHỆ AN)</t>
  </si>
  <si>
    <t>ĐỊA CHỈ LIÊN HỆ (GIA LAI)</t>
  </si>
  <si>
    <t>ĐỊA CHỈ LIÊN HỆ (THÁI NGUYÊN)</t>
  </si>
  <si>
    <t>ĐỊA CHỈ LIÊN HỆ (HÒA BÌNH)</t>
  </si>
  <si>
    <t>ĐỊA CHỈ LIÊN HỆ (PHÚ THỌ)</t>
  </si>
  <si>
    <t>ĐỊA CHỈ LIÊN HỆ (NAM ĐỊNH)</t>
  </si>
  <si>
    <t>ĐỊA CHỈ LIÊN HỆ (HẢI DƯƠNG)</t>
  </si>
  <si>
    <t>ĐỊA CHỈ LIÊN HỆ (HÀ NỘI)</t>
  </si>
  <si>
    <t>ĐỊA CHỈ LIÊN HỆ (SƠN LA)</t>
  </si>
  <si>
    <t>ĐỊA CHỈ LIÊN HỆ (QUẢNG BÌNH)</t>
  </si>
  <si>
    <t>ĐỊA CHỈ LIÊN HỆ (HưNG YÊN)</t>
  </si>
  <si>
    <t>30 hộp thuốc</t>
  </si>
  <si>
    <t>Phường Điện Biên, Tp Thanh Hóa (8/7/1987)</t>
  </si>
  <si>
    <t>xã Thanh Tân, huyện Như Thanh</t>
  </si>
  <si>
    <t>0.91471347.0</t>
  </si>
  <si>
    <t>Vi Xuân Nam</t>
  </si>
  <si>
    <t xml:space="preserve">                                                                                                                                                           PHỤ LỤC  SỐ.........                                                                                                                                                                              (DANH SÁCH BỊ HẠI YÊU CẦU BỒI THƯỜNG KÈM THEO BẢN KẾT LUẬN ĐIỀU TRA SỐ    ………. NGÀY …..THÁNG……NĂM……..                                 CỦA CƠ QUAN CẢNH SÁT ĐIỀU TRA BỘ CÔNG AN)</t>
  </si>
  <si>
    <t>Cao Bằng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</si>
</sst>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 _₫_-;\-* #,##0\ _₫_-;_-* &quot;-&quot;??\ _₫_-;_-@_-"/>
    <numFmt numFmtId="166" formatCode="#,##0_ ;\-#,##0\ "/>
    <numFmt numFmtId="167" formatCode="00000"/>
  </numFmts>
  <fonts count="38"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b/>
      <sz val="12"/>
      <color rgb="FF000000"/>
      <name val="Times New Roman"/>
      <family val="1"/>
    </font>
    <font>
      <sz val="11"/>
      <color indexed="8"/>
      <name val="Calibri"/>
      <family val="2"/>
    </font>
    <font>
      <sz val="12"/>
      <color theme="1"/>
      <name val="Times New Roman"/>
      <family val="2"/>
      <charset val="163"/>
    </font>
    <font>
      <b/>
      <sz val="12"/>
      <color theme="1"/>
      <name val="Times New Roman"/>
      <family val="1"/>
      <charset val="163"/>
    </font>
    <font>
      <b/>
      <sz val="12"/>
      <color indexed="8"/>
      <name val="Times New Roman"/>
      <family val="1"/>
    </font>
    <font>
      <sz val="12"/>
      <color theme="1"/>
      <name val="Times New Roman"/>
      <family val="2"/>
    </font>
    <font>
      <sz val="12"/>
      <name val="Times New Roman"/>
      <family val="2"/>
    </font>
    <font>
      <sz val="12"/>
      <color rgb="FFFF0000"/>
      <name val="Times New Roman"/>
      <family val="2"/>
    </font>
    <font>
      <sz val="12"/>
      <color indexed="8"/>
      <name val="Times New Roman"/>
      <family val="2"/>
    </font>
    <font>
      <sz val="10"/>
      <name val="Arial"/>
      <family val="2"/>
    </font>
    <font>
      <b/>
      <sz val="9"/>
      <color indexed="81"/>
      <name val="Tahoma"/>
      <family val="2"/>
    </font>
    <font>
      <sz val="9"/>
      <color indexed="81"/>
      <name val="Tahoma"/>
      <family val="2"/>
    </font>
    <font>
      <sz val="12"/>
      <name val="Times New Roman"/>
      <family val="1"/>
    </font>
    <font>
      <b/>
      <sz val="12"/>
      <name val="Times New Roman"/>
      <family val="1"/>
    </font>
    <font>
      <b/>
      <sz val="11"/>
      <color theme="1"/>
      <name val="Calibri"/>
      <family val="2"/>
      <scheme val="minor"/>
    </font>
    <font>
      <sz val="12"/>
      <color theme="1"/>
      <name val="Calibri"/>
      <family val="2"/>
      <scheme val="minor"/>
    </font>
    <font>
      <sz val="12"/>
      <color rgb="FF000000"/>
      <name val="Times New Roman"/>
      <family val="1"/>
    </font>
    <font>
      <sz val="12"/>
      <color indexed="8"/>
      <name val="Times New Roman"/>
      <family val="1"/>
    </font>
    <font>
      <sz val="12"/>
      <color indexed="63"/>
      <name val="Times New Roman"/>
      <family val="1"/>
    </font>
    <font>
      <b/>
      <sz val="12"/>
      <name val="Arial"/>
      <family val="2"/>
    </font>
    <font>
      <sz val="12"/>
      <name val="Arial"/>
      <family val="2"/>
    </font>
    <font>
      <sz val="11"/>
      <color rgb="FF002060"/>
      <name val="Calibri"/>
      <family val="2"/>
      <scheme val="minor"/>
    </font>
    <font>
      <b/>
      <sz val="9"/>
      <color theme="1"/>
      <name val="Times New Roman"/>
      <family val="1"/>
    </font>
    <font>
      <sz val="9"/>
      <color theme="1"/>
      <name val="Calibri"/>
      <family val="2"/>
      <scheme val="minor"/>
    </font>
    <font>
      <b/>
      <sz val="9"/>
      <color theme="1"/>
      <name val="Calibri"/>
      <family val="2"/>
      <scheme val="minor"/>
    </font>
    <font>
      <b/>
      <i/>
      <sz val="9"/>
      <color theme="1"/>
      <name val="Times New Roman"/>
      <family val="1"/>
    </font>
    <font>
      <sz val="9"/>
      <color theme="1"/>
      <name val="Times New Roman"/>
      <family val="1"/>
    </font>
    <font>
      <b/>
      <sz val="9"/>
      <color rgb="FF002060"/>
      <name val="Times New Roman"/>
      <family val="1"/>
    </font>
    <font>
      <sz val="9"/>
      <color rgb="FF002060"/>
      <name val="Times New Roman"/>
      <family val="1"/>
    </font>
    <font>
      <sz val="9"/>
      <color rgb="FF002060"/>
      <name val="Calibri"/>
      <family val="2"/>
      <scheme val="minor"/>
    </font>
    <font>
      <b/>
      <sz val="9"/>
      <name val="Times New Roman"/>
      <family val="1"/>
    </font>
    <font>
      <sz val="9"/>
      <name val="Times New Roman"/>
      <family val="1"/>
    </font>
    <font>
      <sz val="9"/>
      <color indexed="8"/>
      <name val="Times New Roman"/>
      <family val="1"/>
    </font>
    <font>
      <sz val="9"/>
      <color theme="1"/>
      <name val="Times New Roman"/>
      <family val="2"/>
      <charset val="16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5" fillId="0" borderId="0"/>
    <xf numFmtId="0" fontId="13" fillId="0" borderId="0"/>
  </cellStyleXfs>
  <cellXfs count="466">
    <xf numFmtId="0" fontId="0" fillId="0" borderId="0" xfId="0"/>
    <xf numFmtId="0" fontId="4" fillId="0" borderId="8" xfId="0" applyFont="1" applyBorder="1" applyAlignment="1">
      <alignment horizontal="center" vertical="center"/>
    </xf>
    <xf numFmtId="0" fontId="6" fillId="0" borderId="0" xfId="0" applyFont="1"/>
    <xf numFmtId="49"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3" fontId="16" fillId="0" borderId="33" xfId="0" applyNumberFormat="1" applyFont="1" applyFill="1" applyBorder="1" applyAlignment="1">
      <alignment horizontal="center" vertical="center"/>
    </xf>
    <xf numFmtId="1"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3" fontId="17"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xf>
    <xf numFmtId="0" fontId="19" fillId="0" borderId="0" xfId="0" applyFont="1"/>
    <xf numFmtId="0" fontId="2" fillId="0" borderId="22" xfId="0" applyFont="1" applyBorder="1" applyAlignment="1">
      <alignment horizontal="center" vertical="center" wrapText="1"/>
    </xf>
    <xf numFmtId="49" fontId="3" fillId="0" borderId="1" xfId="0" applyNumberFormat="1" applyFont="1" applyBorder="1" applyAlignment="1">
      <alignment horizontal="center" wrapText="1"/>
    </xf>
    <xf numFmtId="1" fontId="3" fillId="0" borderId="1" xfId="0" applyNumberFormat="1" applyFont="1" applyBorder="1" applyAlignment="1">
      <alignment horizontal="center" wrapText="1"/>
    </xf>
    <xf numFmtId="164" fontId="3" fillId="0" borderId="1" xfId="1" applyNumberFormat="1" applyFont="1" applyBorder="1" applyAlignment="1">
      <alignment horizontal="center"/>
    </xf>
    <xf numFmtId="0" fontId="3" fillId="0" borderId="1" xfId="1" applyNumberFormat="1" applyFont="1" applyBorder="1" applyAlignment="1">
      <alignment horizontal="center"/>
    </xf>
    <xf numFmtId="164" fontId="3" fillId="0" borderId="1" xfId="0" applyNumberFormat="1" applyFont="1" applyBorder="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NumberFormat="1" applyFont="1" applyBorder="1" applyAlignment="1">
      <alignment horizont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8" xfId="0" applyFont="1" applyBorder="1" applyAlignment="1">
      <alignment horizontal="center" vertical="center" wrapText="1"/>
    </xf>
    <xf numFmtId="0" fontId="6" fillId="0" borderId="28" xfId="0" applyFont="1" applyBorder="1" applyAlignment="1">
      <alignment horizontal="center" vertical="center"/>
    </xf>
    <xf numFmtId="49" fontId="6" fillId="0" borderId="28" xfId="0" quotePrefix="1" applyNumberFormat="1" applyFont="1" applyFill="1" applyBorder="1" applyAlignment="1">
      <alignment horizontal="center"/>
    </xf>
    <xf numFmtId="0" fontId="19" fillId="0" borderId="1" xfId="0" applyFont="1" applyBorder="1" applyAlignment="1">
      <alignment horizontal="center" vertical="center"/>
    </xf>
    <xf numFmtId="0" fontId="24" fillId="0" borderId="1" xfId="0" applyFont="1" applyBorder="1" applyAlignment="1">
      <alignment horizontal="center" wrapText="1"/>
    </xf>
    <xf numFmtId="49" fontId="24" fillId="0" borderId="1" xfId="0" applyNumberFormat="1" applyFont="1" applyBorder="1" applyAlignment="1">
      <alignment horizontal="center" wrapText="1"/>
    </xf>
    <xf numFmtId="167" fontId="24" fillId="0" borderId="1" xfId="0" applyNumberFormat="1" applyFont="1" applyBorder="1" applyAlignment="1">
      <alignment horizontal="center" wrapText="1"/>
    </xf>
    <xf numFmtId="3" fontId="24" fillId="0" borderId="1" xfId="0" applyNumberFormat="1" applyFont="1" applyBorder="1" applyAlignment="1">
      <alignment horizontal="center" wrapText="1"/>
    </xf>
    <xf numFmtId="0" fontId="24" fillId="0" borderId="34" xfId="0" applyFont="1" applyBorder="1" applyAlignment="1">
      <alignment horizontal="center" wrapText="1"/>
    </xf>
    <xf numFmtId="0" fontId="24" fillId="0" borderId="33" xfId="0" applyFont="1" applyBorder="1" applyAlignment="1">
      <alignment horizontal="center" wrapText="1"/>
    </xf>
    <xf numFmtId="49" fontId="24" fillId="0" borderId="33" xfId="0" applyNumberFormat="1" applyFont="1" applyBorder="1" applyAlignment="1">
      <alignment horizontal="center" wrapText="1"/>
    </xf>
    <xf numFmtId="3" fontId="24" fillId="0" borderId="34"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19" fillId="0" borderId="0" xfId="0" applyFont="1" applyAlignment="1">
      <alignment horizontal="center"/>
    </xf>
    <xf numFmtId="0" fontId="3" fillId="0" borderId="0" xfId="0" applyFont="1" applyAlignment="1">
      <alignment horizontal="center" vertical="center"/>
    </xf>
    <xf numFmtId="1" fontId="19" fillId="0" borderId="0" xfId="0" applyNumberFormat="1" applyFont="1" applyAlignment="1">
      <alignment horizontal="center"/>
    </xf>
    <xf numFmtId="0" fontId="19" fillId="0" borderId="6" xfId="0" applyFont="1" applyBorder="1" applyAlignment="1">
      <alignment horizontal="center" vertical="center" wrapText="1"/>
    </xf>
    <xf numFmtId="0" fontId="19" fillId="0" borderId="8" xfId="0" applyFont="1" applyBorder="1" applyAlignment="1">
      <alignment horizontal="center" vertical="center" wrapText="1"/>
    </xf>
    <xf numFmtId="1" fontId="3" fillId="0" borderId="11" xfId="0" applyNumberFormat="1" applyFont="1" applyBorder="1" applyAlignment="1">
      <alignment horizontal="center" vertical="center" wrapText="1"/>
    </xf>
    <xf numFmtId="1" fontId="3" fillId="0" borderId="9" xfId="0" applyNumberFormat="1" applyFont="1" applyBorder="1" applyAlignment="1">
      <alignment horizontal="center" vertical="center" wrapText="1"/>
    </xf>
    <xf numFmtId="1" fontId="20" fillId="0" borderId="9" xfId="0" applyNumberFormat="1" applyFont="1" applyBorder="1" applyAlignment="1">
      <alignment horizontal="center" vertical="center" wrapText="1"/>
    </xf>
    <xf numFmtId="0" fontId="2" fillId="0" borderId="23" xfId="0" applyFont="1" applyBorder="1" applyAlignment="1">
      <alignment horizontal="center" vertical="center" wrapText="1"/>
    </xf>
    <xf numFmtId="3" fontId="2" fillId="0" borderId="22" xfId="0" applyNumberFormat="1" applyFont="1" applyBorder="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xf>
    <xf numFmtId="1" fontId="3" fillId="0" borderId="1" xfId="1" applyNumberFormat="1" applyFont="1" applyFill="1" applyBorder="1" applyAlignment="1">
      <alignment horizontal="center" vertical="center"/>
    </xf>
    <xf numFmtId="166" fontId="3" fillId="0" borderId="1" xfId="1" applyNumberFormat="1" applyFont="1" applyFill="1" applyBorder="1" applyAlignment="1">
      <alignment horizontal="center"/>
    </xf>
    <xf numFmtId="0" fontId="21" fillId="0" borderId="1" xfId="0" applyFont="1" applyFill="1" applyBorder="1" applyAlignment="1">
      <alignment horizontal="center"/>
    </xf>
    <xf numFmtId="0" fontId="21" fillId="0" borderId="1" xfId="0" quotePrefix="1" applyNumberFormat="1" applyFont="1" applyFill="1" applyBorder="1" applyAlignment="1">
      <alignment horizontal="center" vertical="center"/>
    </xf>
    <xf numFmtId="1" fontId="3" fillId="0" borderId="1" xfId="1" quotePrefix="1" applyNumberFormat="1" applyFont="1" applyFill="1" applyBorder="1" applyAlignment="1">
      <alignment horizontal="center" vertical="center"/>
    </xf>
    <xf numFmtId="0" fontId="16" fillId="0" borderId="1" xfId="0" applyNumberFormat="1" applyFont="1" applyFill="1" applyBorder="1" applyAlignment="1">
      <alignment horizontal="center" vertical="center"/>
    </xf>
    <xf numFmtId="1" fontId="16" fillId="0" borderId="1" xfId="1" applyNumberFormat="1" applyFont="1" applyFill="1" applyBorder="1" applyAlignment="1">
      <alignment horizontal="center" vertical="center"/>
    </xf>
    <xf numFmtId="0" fontId="21" fillId="0" borderId="1" xfId="0" applyFont="1" applyFill="1" applyBorder="1" applyAlignment="1">
      <alignment horizontal="center" vertical="center"/>
    </xf>
    <xf numFmtId="0" fontId="16" fillId="2" borderId="1" xfId="0" quotePrefix="1" applyFont="1" applyFill="1" applyBorder="1" applyAlignment="1">
      <alignment horizontal="center" vertical="center"/>
    </xf>
    <xf numFmtId="166" fontId="3" fillId="0" borderId="1" xfId="1" applyNumberFormat="1" applyFont="1" applyBorder="1" applyAlignment="1">
      <alignment horizontal="center"/>
    </xf>
    <xf numFmtId="0" fontId="16" fillId="0" borderId="1" xfId="0" applyFont="1" applyFill="1" applyBorder="1" applyAlignment="1">
      <alignment horizontal="center"/>
    </xf>
    <xf numFmtId="1" fontId="16" fillId="0" borderId="1" xfId="1" quotePrefix="1" applyNumberFormat="1" applyFont="1" applyFill="1" applyBorder="1" applyAlignment="1">
      <alignment horizontal="center" vertical="center"/>
    </xf>
    <xf numFmtId="1" fontId="3" fillId="0" borderId="1" xfId="1" quotePrefix="1" applyNumberFormat="1" applyFont="1" applyBorder="1" applyAlignment="1">
      <alignment horizontal="center" vertical="center"/>
    </xf>
    <xf numFmtId="1" fontId="3" fillId="0" borderId="1" xfId="1" applyNumberFormat="1" applyFont="1" applyBorder="1" applyAlignment="1">
      <alignment horizontal="center" vertical="center"/>
    </xf>
    <xf numFmtId="0" fontId="16" fillId="0" borderId="1" xfId="0" quotePrefix="1" applyFont="1" applyFill="1" applyBorder="1" applyAlignment="1">
      <alignment horizontal="center" vertical="center" wrapText="1"/>
    </xf>
    <xf numFmtId="1" fontId="16"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49" fontId="16" fillId="0" borderId="1" xfId="0" applyNumberFormat="1" applyFont="1" applyFill="1" applyBorder="1" applyAlignment="1">
      <alignment horizontal="center" vertical="top" wrapText="1"/>
    </xf>
    <xf numFmtId="0" fontId="21" fillId="0" borderId="1" xfId="0" quotePrefix="1" applyFont="1" applyFill="1" applyBorder="1" applyAlignment="1">
      <alignment horizontal="center" vertical="center"/>
    </xf>
    <xf numFmtId="0" fontId="16" fillId="0" borderId="1" xfId="0" applyNumberFormat="1" applyFont="1" applyFill="1" applyBorder="1" applyAlignment="1">
      <alignment horizontal="center" vertical="top" wrapText="1"/>
    </xf>
    <xf numFmtId="0" fontId="21" fillId="0" borderId="1" xfId="0" applyFont="1" applyBorder="1" applyAlignment="1">
      <alignment horizontal="center"/>
    </xf>
    <xf numFmtId="0" fontId="21" fillId="0" borderId="1" xfId="0" quotePrefix="1" applyNumberFormat="1" applyFont="1" applyFill="1" applyBorder="1" applyAlignment="1">
      <alignment horizontal="center"/>
    </xf>
    <xf numFmtId="0" fontId="16" fillId="0" borderId="1" xfId="0" applyFont="1" applyFill="1" applyBorder="1" applyAlignment="1">
      <alignment horizontal="center" vertical="center" wrapText="1"/>
    </xf>
    <xf numFmtId="1" fontId="16" fillId="0" borderId="1" xfId="1" quotePrefix="1" applyNumberFormat="1" applyFont="1" applyFill="1" applyBorder="1" applyAlignment="1">
      <alignment horizontal="center" vertical="center" wrapText="1"/>
    </xf>
    <xf numFmtId="0" fontId="16" fillId="0" borderId="1" xfId="0" applyNumberFormat="1" applyFont="1" applyFill="1" applyBorder="1" applyAlignment="1">
      <alignment horizontal="center" wrapText="1"/>
    </xf>
    <xf numFmtId="0" fontId="21" fillId="0" borderId="1" xfId="0" applyNumberFormat="1" applyFont="1" applyBorder="1" applyAlignment="1">
      <alignment horizontal="center"/>
    </xf>
    <xf numFmtId="0" fontId="3" fillId="0" borderId="1" xfId="0" applyNumberFormat="1" applyFont="1" applyBorder="1" applyAlignment="1">
      <alignment horizontal="center"/>
    </xf>
    <xf numFmtId="0" fontId="3" fillId="0" borderId="1" xfId="0" quotePrefix="1" applyNumberFormat="1" applyFont="1" applyBorder="1" applyAlignment="1">
      <alignment horizontal="center"/>
    </xf>
    <xf numFmtId="0" fontId="21" fillId="0" borderId="1" xfId="0" applyFont="1" applyBorder="1" applyAlignment="1">
      <alignment horizontal="center" vertical="center"/>
    </xf>
    <xf numFmtId="0" fontId="21" fillId="0" borderId="1" xfId="0" applyNumberFormat="1" applyFont="1" applyFill="1" applyBorder="1" applyAlignment="1">
      <alignment horizontal="center"/>
    </xf>
    <xf numFmtId="0" fontId="16" fillId="0" borderId="1" xfId="0" applyFont="1" applyBorder="1" applyAlignment="1">
      <alignment horizontal="center" vertical="center"/>
    </xf>
    <xf numFmtId="0" fontId="16" fillId="0" borderId="1" xfId="0" applyFont="1" applyFill="1" applyBorder="1" applyAlignment="1">
      <alignment horizontal="center" wrapText="1"/>
    </xf>
    <xf numFmtId="0" fontId="22" fillId="2" borderId="1" xfId="0" quotePrefix="1" applyFont="1" applyFill="1" applyBorder="1" applyAlignment="1">
      <alignment horizontal="center" vertical="center" wrapText="1"/>
    </xf>
    <xf numFmtId="165" fontId="3" fillId="0" borderId="1" xfId="1" applyNumberFormat="1" applyFont="1" applyBorder="1" applyAlignment="1">
      <alignment horizontal="center"/>
    </xf>
    <xf numFmtId="164" fontId="3" fillId="0" borderId="1" xfId="1" applyNumberFormat="1" applyFont="1" applyFill="1" applyBorder="1" applyAlignment="1">
      <alignment horizontal="center"/>
    </xf>
    <xf numFmtId="165" fontId="3" fillId="0" borderId="1" xfId="1" applyNumberFormat="1" applyFont="1" applyFill="1" applyBorder="1" applyAlignment="1">
      <alignment horizontal="center"/>
    </xf>
    <xf numFmtId="1" fontId="16" fillId="0" borderId="1" xfId="0" quotePrefix="1" applyNumberFormat="1" applyFont="1" applyFill="1" applyBorder="1" applyAlignment="1">
      <alignment horizontal="center" vertical="center" wrapText="1"/>
    </xf>
    <xf numFmtId="0" fontId="16" fillId="0" borderId="1" xfId="0" quotePrefix="1" applyFont="1" applyFill="1" applyBorder="1" applyAlignment="1">
      <alignment horizontal="center"/>
    </xf>
    <xf numFmtId="0" fontId="3" fillId="0" borderId="1" xfId="0" applyFont="1" applyFill="1" applyBorder="1" applyAlignment="1">
      <alignment horizontal="center" wrapText="1"/>
    </xf>
    <xf numFmtId="0" fontId="21" fillId="0" borderId="1" xfId="0" applyFont="1" applyFill="1" applyBorder="1" applyAlignment="1">
      <alignment horizontal="center" wrapText="1"/>
    </xf>
    <xf numFmtId="0" fontId="21" fillId="0" borderId="1" xfId="0" quotePrefix="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165" fontId="3" fillId="0" borderId="1" xfId="0" applyNumberFormat="1" applyFont="1" applyBorder="1" applyAlignment="1">
      <alignment horizontal="center"/>
    </xf>
    <xf numFmtId="49" fontId="16" fillId="0" borderId="1" xfId="2" applyNumberFormat="1" applyFont="1" applyFill="1" applyBorder="1" applyAlignment="1">
      <alignment horizontal="center" vertical="center"/>
    </xf>
    <xf numFmtId="0" fontId="6" fillId="0" borderId="27" xfId="0" applyFont="1" applyBorder="1" applyAlignment="1">
      <alignment horizontal="center"/>
    </xf>
    <xf numFmtId="3" fontId="6" fillId="0" borderId="28" xfId="0" applyNumberFormat="1" applyFont="1" applyBorder="1" applyAlignment="1">
      <alignment horizontal="center"/>
    </xf>
    <xf numFmtId="0" fontId="6" fillId="0" borderId="28" xfId="0" applyFont="1" applyBorder="1" applyAlignment="1">
      <alignment horizontal="center"/>
    </xf>
    <xf numFmtId="0" fontId="6" fillId="0" borderId="29" xfId="0" applyFont="1" applyBorder="1" applyAlignment="1">
      <alignment horizontal="center"/>
    </xf>
    <xf numFmtId="49" fontId="6" fillId="0" borderId="28" xfId="0" applyNumberFormat="1" applyFont="1" applyBorder="1" applyAlignment="1">
      <alignment horizontal="center"/>
    </xf>
    <xf numFmtId="3" fontId="7" fillId="0" borderId="31" xfId="0" applyNumberFormat="1" applyFont="1" applyBorder="1" applyAlignment="1">
      <alignment horizontal="center"/>
    </xf>
    <xf numFmtId="0" fontId="6" fillId="0" borderId="31" xfId="0" applyFont="1" applyBorder="1" applyAlignment="1">
      <alignment horizontal="center"/>
    </xf>
    <xf numFmtId="0" fontId="6" fillId="0" borderId="32" xfId="0" applyFont="1" applyBorder="1" applyAlignment="1">
      <alignment horizontal="center"/>
    </xf>
    <xf numFmtId="0" fontId="19" fillId="0" borderId="1" xfId="0" applyFont="1" applyBorder="1" applyAlignment="1">
      <alignment horizontal="center"/>
    </xf>
    <xf numFmtId="49" fontId="19" fillId="0" borderId="1" xfId="0" applyNumberFormat="1" applyFont="1" applyBorder="1" applyAlignment="1">
      <alignment horizontal="center" vertical="center"/>
    </xf>
    <xf numFmtId="0" fontId="19" fillId="0" borderId="1" xfId="0" applyNumberFormat="1" applyFont="1" applyBorder="1" applyAlignment="1">
      <alignment horizontal="center" vertical="center"/>
    </xf>
    <xf numFmtId="3" fontId="19" fillId="0" borderId="1" xfId="0" applyNumberFormat="1" applyFont="1" applyBorder="1" applyAlignment="1">
      <alignment horizontal="center" vertical="center"/>
    </xf>
    <xf numFmtId="3" fontId="19" fillId="0" borderId="1" xfId="0" applyNumberFormat="1" applyFont="1" applyBorder="1" applyAlignment="1">
      <alignment horizontal="center"/>
    </xf>
    <xf numFmtId="1" fontId="19" fillId="0" borderId="1" xfId="0" applyNumberFormat="1" applyFont="1" applyBorder="1" applyAlignment="1">
      <alignment horizontal="center" vertical="center"/>
    </xf>
    <xf numFmtId="3" fontId="9" fillId="0" borderId="1" xfId="1" applyNumberFormat="1" applyFont="1" applyBorder="1" applyAlignment="1">
      <alignment horizontal="center" vertical="center"/>
    </xf>
    <xf numFmtId="167" fontId="10" fillId="0" borderId="1" xfId="0" applyNumberFormat="1" applyFont="1" applyFill="1" applyBorder="1" applyAlignment="1">
      <alignment horizontal="center" vertical="center"/>
    </xf>
    <xf numFmtId="0" fontId="10" fillId="3" borderId="1" xfId="0" applyFont="1" applyFill="1" applyBorder="1" applyAlignment="1">
      <alignment horizontal="center"/>
    </xf>
    <xf numFmtId="49" fontId="10" fillId="3" borderId="1" xfId="0" applyNumberFormat="1" applyFont="1" applyFill="1" applyBorder="1" applyAlignment="1">
      <alignment horizontal="center" vertical="center"/>
    </xf>
    <xf numFmtId="1" fontId="10" fillId="3" borderId="1" xfId="0" applyNumberFormat="1" applyFont="1" applyFill="1" applyBorder="1" applyAlignment="1">
      <alignment horizontal="center" vertical="center"/>
    </xf>
    <xf numFmtId="1" fontId="10" fillId="3" borderId="1" xfId="0" quotePrefix="1" applyNumberFormat="1" applyFont="1" applyFill="1" applyBorder="1" applyAlignment="1">
      <alignment horizontal="center" vertical="center" wrapText="1"/>
    </xf>
    <xf numFmtId="49" fontId="10" fillId="3" borderId="1" xfId="0" quotePrefix="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1" fillId="0" borderId="1" xfId="0" applyNumberFormat="1" applyFont="1" applyBorder="1" applyAlignment="1">
      <alignment horizontal="center" vertical="center"/>
    </xf>
    <xf numFmtId="49" fontId="12" fillId="3" borderId="1" xfId="0" quotePrefix="1" applyNumberFormat="1" applyFont="1" applyFill="1" applyBorder="1" applyAlignment="1">
      <alignment horizontal="center" vertical="center" wrapText="1"/>
    </xf>
    <xf numFmtId="0" fontId="19" fillId="0" borderId="1" xfId="0" applyFont="1" applyBorder="1" applyAlignment="1">
      <alignment horizontal="center" wrapText="1"/>
    </xf>
    <xf numFmtId="0" fontId="19" fillId="3" borderId="1" xfId="0" applyFont="1" applyFill="1" applyBorder="1" applyAlignment="1">
      <alignment horizontal="center"/>
    </xf>
    <xf numFmtId="49" fontId="19" fillId="3" borderId="1" xfId="0" applyNumberFormat="1" applyFont="1" applyFill="1" applyBorder="1" applyAlignment="1">
      <alignment horizontal="center" vertical="center"/>
    </xf>
    <xf numFmtId="0" fontId="19" fillId="0" borderId="1" xfId="0" applyFont="1" applyFill="1" applyBorder="1" applyAlignment="1">
      <alignment horizontal="center"/>
    </xf>
    <xf numFmtId="49" fontId="10" fillId="0" borderId="1" xfId="0" applyNumberFormat="1" applyFont="1" applyFill="1" applyBorder="1" applyAlignment="1">
      <alignment horizontal="center" vertical="center" wrapText="1"/>
    </xf>
    <xf numFmtId="1" fontId="19" fillId="0" borderId="1" xfId="0" quotePrefix="1" applyNumberFormat="1" applyFont="1" applyFill="1" applyBorder="1" applyAlignment="1">
      <alignment horizontal="center" vertical="center" wrapText="1"/>
    </xf>
    <xf numFmtId="49" fontId="10" fillId="0" borderId="1" xfId="2" quotePrefix="1" applyNumberFormat="1" applyFont="1" applyFill="1" applyBorder="1" applyAlignment="1">
      <alignment horizontal="center" vertical="center"/>
    </xf>
    <xf numFmtId="0" fontId="10" fillId="0" borderId="1" xfId="0" applyFont="1" applyBorder="1" applyAlignment="1">
      <alignment horizontal="center"/>
    </xf>
    <xf numFmtId="49" fontId="10" fillId="0" borderId="1" xfId="0" quotePrefix="1"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167" fontId="10" fillId="0" borderId="1" xfId="0" quotePrefix="1" applyNumberFormat="1" applyFont="1" applyFill="1" applyBorder="1" applyAlignment="1">
      <alignment horizontal="center" vertical="center"/>
    </xf>
    <xf numFmtId="3" fontId="19" fillId="0"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49" fontId="10" fillId="3"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4" fontId="19" fillId="0" borderId="1" xfId="0" quotePrefix="1" applyNumberFormat="1" applyFont="1" applyFill="1" applyBorder="1" applyAlignment="1">
      <alignment horizontal="center" vertical="center" wrapText="1"/>
    </xf>
    <xf numFmtId="0" fontId="10" fillId="0" borderId="1" xfId="0" applyFont="1" applyFill="1" applyBorder="1" applyAlignment="1">
      <alignment horizontal="center" vertical="center"/>
    </xf>
    <xf numFmtId="14" fontId="10" fillId="0" borderId="1" xfId="2" applyNumberFormat="1" applyFont="1" applyFill="1" applyBorder="1" applyAlignment="1">
      <alignment horizontal="center"/>
    </xf>
    <xf numFmtId="0" fontId="9" fillId="0" borderId="1" xfId="3" applyFont="1" applyFill="1" applyBorder="1" applyAlignment="1">
      <alignment horizontal="center" vertical="center"/>
    </xf>
    <xf numFmtId="0" fontId="9" fillId="0" borderId="1" xfId="3" quotePrefix="1" applyFont="1" applyFill="1" applyBorder="1" applyAlignment="1">
      <alignment horizontal="center" vertical="center"/>
    </xf>
    <xf numFmtId="49" fontId="10" fillId="0" borderId="1" xfId="0" quotePrefix="1" applyNumberFormat="1" applyFont="1" applyFill="1" applyBorder="1" applyAlignment="1">
      <alignment horizontal="center" vertical="center"/>
    </xf>
    <xf numFmtId="0" fontId="10" fillId="0" borderId="1" xfId="0" quotePrefix="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49" fontId="19" fillId="0" borderId="1" xfId="0" applyNumberFormat="1" applyFont="1" applyFill="1" applyBorder="1" applyAlignment="1">
      <alignment horizontal="center" vertical="center"/>
    </xf>
    <xf numFmtId="0" fontId="10" fillId="3" borderId="1" xfId="0" applyFont="1" applyFill="1" applyBorder="1" applyAlignment="1">
      <alignment horizontal="center" vertical="center"/>
    </xf>
    <xf numFmtId="49" fontId="10" fillId="3" borderId="1" xfId="0" quotePrefix="1" applyNumberFormat="1" applyFont="1" applyFill="1" applyBorder="1" applyAlignment="1">
      <alignment horizontal="center" vertical="center"/>
    </xf>
    <xf numFmtId="49" fontId="19" fillId="0" borderId="1" xfId="0" quotePrefix="1" applyNumberFormat="1" applyFont="1" applyFill="1" applyBorder="1" applyAlignment="1">
      <alignment horizontal="center" vertical="center"/>
    </xf>
    <xf numFmtId="1" fontId="19" fillId="0" borderId="1" xfId="0" quotePrefix="1" applyNumberFormat="1" applyFont="1" applyFill="1" applyBorder="1" applyAlignment="1">
      <alignment horizontal="center" vertical="center"/>
    </xf>
    <xf numFmtId="49" fontId="12" fillId="3" borderId="1" xfId="0" applyNumberFormat="1" applyFont="1" applyFill="1" applyBorder="1" applyAlignment="1">
      <alignment horizontal="center" vertical="center" wrapText="1"/>
    </xf>
    <xf numFmtId="14" fontId="19" fillId="0" borderId="1" xfId="0" quotePrefix="1" applyNumberFormat="1" applyFont="1" applyFill="1" applyBorder="1" applyAlignment="1">
      <alignment horizontal="center" vertical="center"/>
    </xf>
    <xf numFmtId="3" fontId="10" fillId="3" borderId="1" xfId="1" applyNumberFormat="1" applyFont="1" applyFill="1" applyBorder="1" applyAlignment="1">
      <alignment horizontal="center"/>
    </xf>
    <xf numFmtId="49" fontId="19" fillId="3" borderId="1" xfId="0" applyNumberFormat="1" applyFont="1" applyFill="1" applyBorder="1" applyAlignment="1">
      <alignment horizontal="center" vertical="center" wrapText="1"/>
    </xf>
    <xf numFmtId="49" fontId="19" fillId="3" borderId="1" xfId="0" quotePrefix="1"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 xfId="0" quotePrefix="1" applyNumberFormat="1" applyFont="1" applyFill="1" applyBorder="1" applyAlignment="1">
      <alignment horizontal="center" vertical="center" wrapText="1"/>
    </xf>
    <xf numFmtId="0" fontId="10" fillId="0" borderId="1" xfId="0" quotePrefix="1" applyFont="1" applyFill="1" applyBorder="1" applyAlignment="1">
      <alignment horizontal="center" vertical="center"/>
    </xf>
    <xf numFmtId="14" fontId="12" fillId="3" borderId="1" xfId="0" quotePrefix="1"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0" borderId="0" xfId="0" applyAlignment="1">
      <alignment wrapText="1"/>
    </xf>
    <xf numFmtId="3" fontId="0" fillId="0" borderId="0" xfId="0" applyNumberFormat="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0" fillId="4" borderId="0" xfId="0" applyFill="1"/>
    <xf numFmtId="0" fontId="0" fillId="4" borderId="0" xfId="0" applyFill="1" applyAlignment="1">
      <alignment horizontal="center"/>
    </xf>
    <xf numFmtId="0" fontId="0" fillId="0" borderId="0" xfId="0" applyAlignment="1">
      <alignment horizontal="right"/>
    </xf>
    <xf numFmtId="0" fontId="0" fillId="0" borderId="0" xfId="0" applyAlignment="1">
      <alignment horizontal="right"/>
    </xf>
    <xf numFmtId="0" fontId="0" fillId="0" borderId="0" xfId="0" applyAlignment="1">
      <alignment horizontal="center"/>
    </xf>
    <xf numFmtId="0" fontId="0" fillId="0" borderId="0" xfId="0" applyAlignment="1">
      <alignment horizontal="left" wrapText="1"/>
    </xf>
    <xf numFmtId="0" fontId="0" fillId="4" borderId="0" xfId="0" applyFill="1" applyAlignment="1">
      <alignment horizontal="left"/>
    </xf>
    <xf numFmtId="0" fontId="0" fillId="0" borderId="0" xfId="0" applyAlignment="1">
      <alignment horizontal="left"/>
    </xf>
    <xf numFmtId="0" fontId="0" fillId="0" borderId="0" xfId="0" applyAlignment="1">
      <alignment horizontal="right"/>
    </xf>
    <xf numFmtId="0" fontId="0" fillId="0" borderId="0" xfId="0" applyAlignment="1">
      <alignment horizontal="center"/>
    </xf>
    <xf numFmtId="0" fontId="0" fillId="5" borderId="0" xfId="0" applyFill="1" applyAlignment="1">
      <alignment horizontal="right"/>
    </xf>
    <xf numFmtId="0" fontId="0" fillId="5" borderId="0" xfId="0" applyFill="1" applyAlignment="1">
      <alignment horizontal="left"/>
    </xf>
    <xf numFmtId="0" fontId="0" fillId="5" borderId="0" xfId="0" applyFill="1" applyAlignment="1">
      <alignment horizontal="center"/>
    </xf>
    <xf numFmtId="0" fontId="0" fillId="5" borderId="0" xfId="0" applyFill="1"/>
    <xf numFmtId="0" fontId="0" fillId="0" borderId="0" xfId="0" applyFill="1" applyAlignment="1">
      <alignment horizontal="right"/>
    </xf>
    <xf numFmtId="0" fontId="0" fillId="0" borderId="0" xfId="0" applyFill="1" applyAlignment="1">
      <alignment horizontal="left"/>
    </xf>
    <xf numFmtId="0" fontId="0" fillId="0" borderId="0" xfId="0" applyFill="1" applyAlignment="1">
      <alignment horizontal="center"/>
    </xf>
    <xf numFmtId="0" fontId="0" fillId="0" borderId="0" xfId="0" applyFill="1"/>
    <xf numFmtId="0" fontId="0" fillId="0" borderId="0" xfId="0" applyAlignment="1">
      <alignment horizontal="right"/>
    </xf>
    <xf numFmtId="0" fontId="0" fillId="0" borderId="0" xfId="0" applyAlignment="1">
      <alignment horizontal="center"/>
    </xf>
    <xf numFmtId="0" fontId="0" fillId="5" borderId="0" xfId="0" applyFill="1" applyAlignment="1">
      <alignment horizontal="center"/>
    </xf>
    <xf numFmtId="0" fontId="0" fillId="0" borderId="0" xfId="0" applyAlignment="1">
      <alignment horizontal="right"/>
    </xf>
    <xf numFmtId="0" fontId="25" fillId="5" borderId="0" xfId="0" applyFont="1" applyFill="1" applyAlignment="1">
      <alignment horizontal="right"/>
    </xf>
    <xf numFmtId="0" fontId="25" fillId="5" borderId="0" xfId="0" applyFont="1" applyFill="1" applyAlignment="1">
      <alignment horizontal="left"/>
    </xf>
    <xf numFmtId="0" fontId="25" fillId="5" borderId="0" xfId="0" applyFont="1" applyFill="1" applyAlignment="1">
      <alignment horizontal="center"/>
    </xf>
    <xf numFmtId="0" fontId="25" fillId="5" borderId="0" xfId="0" applyFont="1" applyFill="1"/>
    <xf numFmtId="0" fontId="25" fillId="0" borderId="0" xfId="0" applyFont="1" applyFill="1" applyAlignment="1">
      <alignment horizontal="right"/>
    </xf>
    <xf numFmtId="0" fontId="25" fillId="0" borderId="0" xfId="0" applyFont="1" applyFill="1" applyAlignment="1">
      <alignment horizontal="left"/>
    </xf>
    <xf numFmtId="0" fontId="25" fillId="0" borderId="0" xfId="0" applyFont="1" applyFill="1" applyAlignment="1">
      <alignment horizontal="center"/>
    </xf>
    <xf numFmtId="0" fontId="25" fillId="0" borderId="0" xfId="0" applyFont="1" applyFill="1"/>
    <xf numFmtId="0" fontId="0" fillId="0" borderId="0" xfId="0" applyAlignment="1"/>
    <xf numFmtId="0" fontId="0" fillId="0" borderId="0" xfId="0" applyAlignment="1">
      <alignment horizontal="center"/>
    </xf>
    <xf numFmtId="0" fontId="0" fillId="0" borderId="0" xfId="0" applyAlignment="1">
      <alignment horizontal="right"/>
    </xf>
    <xf numFmtId="0" fontId="0" fillId="0" borderId="0" xfId="0" applyAlignment="1">
      <alignment horizontal="right" vertical="top"/>
    </xf>
    <xf numFmtId="0" fontId="0" fillId="0" borderId="0" xfId="0" applyAlignment="1">
      <alignment horizontal="center"/>
    </xf>
    <xf numFmtId="0" fontId="0" fillId="0" borderId="0" xfId="0" applyAlignment="1">
      <alignment horizontal="right"/>
    </xf>
    <xf numFmtId="0" fontId="18" fillId="4" borderId="0" xfId="0" applyFont="1" applyFill="1"/>
    <xf numFmtId="0" fontId="24" fillId="0" borderId="0" xfId="0" applyFont="1" applyBorder="1" applyAlignment="1">
      <alignment horizontal="center" wrapText="1"/>
    </xf>
    <xf numFmtId="0" fontId="24" fillId="0" borderId="0" xfId="0" applyFont="1" applyBorder="1" applyAlignment="1">
      <alignment horizontal="left" wrapText="1"/>
    </xf>
    <xf numFmtId="49" fontId="24" fillId="0" borderId="0" xfId="0" applyNumberFormat="1" applyFont="1" applyBorder="1" applyAlignment="1">
      <alignment horizontal="center" wrapText="1"/>
    </xf>
    <xf numFmtId="167" fontId="24" fillId="0" borderId="0" xfId="0" applyNumberFormat="1" applyFont="1" applyBorder="1" applyAlignment="1">
      <alignment horizontal="center" wrapText="1"/>
    </xf>
    <xf numFmtId="3" fontId="24" fillId="0" borderId="0" xfId="0" applyNumberFormat="1" applyFont="1" applyBorder="1" applyAlignment="1">
      <alignment horizontal="center" wrapText="1"/>
    </xf>
    <xf numFmtId="3" fontId="24" fillId="0" borderId="0" xfId="0" applyNumberFormat="1" applyFont="1" applyBorder="1" applyAlignment="1">
      <alignment horizontal="center" vertical="center" wrapText="1"/>
    </xf>
    <xf numFmtId="167" fontId="24" fillId="0" borderId="0" xfId="0" applyNumberFormat="1" applyFont="1" applyBorder="1" applyAlignment="1">
      <alignment horizont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3" fontId="27" fillId="0" borderId="0" xfId="0" applyNumberFormat="1" applyFont="1" applyAlignment="1">
      <alignment horizontal="center" vertical="center" wrapText="1"/>
    </xf>
    <xf numFmtId="0" fontId="26" fillId="4" borderId="1" xfId="0"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0" fontId="28" fillId="4" borderId="0" xfId="0" applyFont="1" applyFill="1" applyAlignment="1">
      <alignment horizontal="center" vertical="center" wrapText="1"/>
    </xf>
    <xf numFmtId="0" fontId="26" fillId="0" borderId="1" xfId="0" applyFont="1" applyBorder="1" applyAlignment="1">
      <alignment horizontal="center" vertical="center" wrapText="1"/>
    </xf>
    <xf numFmtId="0" fontId="30" fillId="0" borderId="1" xfId="0" applyFont="1" applyBorder="1" applyAlignment="1">
      <alignment horizontal="center" vertical="center" wrapText="1"/>
    </xf>
    <xf numFmtId="3" fontId="30" fillId="0" borderId="1" xfId="0" applyNumberFormat="1" applyFont="1" applyBorder="1" applyAlignment="1">
      <alignment horizontal="center" vertical="center" wrapText="1"/>
    </xf>
    <xf numFmtId="0" fontId="30"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0" fontId="27" fillId="0" borderId="0" xfId="0" applyFont="1" applyFill="1" applyAlignment="1">
      <alignment horizontal="center" vertical="center" wrapText="1"/>
    </xf>
    <xf numFmtId="0" fontId="26" fillId="0" borderId="1" xfId="0" applyFont="1" applyFill="1" applyBorder="1" applyAlignment="1">
      <alignment horizontal="center" vertical="center" wrapText="1"/>
    </xf>
    <xf numFmtId="0" fontId="27" fillId="4" borderId="0" xfId="0" applyFont="1" applyFill="1" applyAlignment="1">
      <alignment horizontal="center" vertical="center" wrapText="1"/>
    </xf>
    <xf numFmtId="3"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26" fillId="0" borderId="33" xfId="0" applyFont="1" applyBorder="1" applyAlignment="1">
      <alignment horizontal="center" vertical="center" wrapText="1"/>
    </xf>
    <xf numFmtId="3" fontId="30" fillId="0" borderId="37" xfId="0" applyNumberFormat="1"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3" fontId="30" fillId="0" borderId="33" xfId="0" applyNumberFormat="1" applyFont="1" applyBorder="1" applyAlignment="1">
      <alignment horizontal="center" vertical="center" wrapText="1"/>
    </xf>
    <xf numFmtId="0" fontId="30" fillId="0" borderId="33" xfId="0" applyFont="1" applyBorder="1" applyAlignment="1">
      <alignment horizontal="center" vertical="center" wrapText="1"/>
    </xf>
    <xf numFmtId="0" fontId="31"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3" fontId="32" fillId="0" borderId="1" xfId="0" applyNumberFormat="1" applyFont="1" applyFill="1" applyBorder="1" applyAlignment="1">
      <alignment horizontal="center" vertical="center" wrapText="1"/>
    </xf>
    <xf numFmtId="0" fontId="33" fillId="0" borderId="0" xfId="0" applyFont="1" applyFill="1" applyAlignment="1">
      <alignment horizontal="center" vertical="center" wrapText="1"/>
    </xf>
    <xf numFmtId="0" fontId="26" fillId="0" borderId="37" xfId="0"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Border="1" applyAlignment="1">
      <alignment horizontal="center" vertical="center" wrapText="1"/>
    </xf>
    <xf numFmtId="3" fontId="35" fillId="0" borderId="1" xfId="0" applyNumberFormat="1" applyFont="1" applyBorder="1" applyAlignment="1">
      <alignment horizontal="center" vertical="center" wrapText="1"/>
    </xf>
    <xf numFmtId="0" fontId="35" fillId="0" borderId="1" xfId="0" applyFont="1" applyFill="1" applyBorder="1" applyAlignment="1">
      <alignment horizontal="center" vertical="center" wrapText="1"/>
    </xf>
    <xf numFmtId="0" fontId="30" fillId="0" borderId="34" xfId="0" applyFont="1" applyBorder="1" applyAlignment="1">
      <alignment horizontal="center" vertical="center" wrapText="1"/>
    </xf>
    <xf numFmtId="49" fontId="35" fillId="3" borderId="1" xfId="0" applyNumberFormat="1" applyFont="1" applyFill="1" applyBorder="1" applyAlignment="1">
      <alignment horizontal="center" vertical="center" wrapText="1"/>
    </xf>
    <xf numFmtId="3" fontId="35" fillId="3" borderId="1" xfId="0" applyNumberFormat="1" applyFont="1" applyFill="1" applyBorder="1" applyAlignment="1">
      <alignment horizontal="center" vertical="center" wrapText="1"/>
    </xf>
    <xf numFmtId="0" fontId="35" fillId="3" borderId="1" xfId="0" applyFont="1" applyFill="1" applyBorder="1" applyAlignment="1">
      <alignment horizontal="center" vertical="center" wrapText="1"/>
    </xf>
    <xf numFmtId="49" fontId="34" fillId="3" borderId="1" xfId="0" applyNumberFormat="1" applyFont="1" applyFill="1" applyBorder="1" applyAlignment="1">
      <alignment horizontal="center" vertical="center" wrapText="1"/>
    </xf>
    <xf numFmtId="49" fontId="36" fillId="3" borderId="1" xfId="1" applyNumberFormat="1" applyFont="1" applyFill="1" applyBorder="1" applyAlignment="1">
      <alignment horizontal="center" vertical="center" wrapText="1"/>
    </xf>
    <xf numFmtId="3" fontId="36" fillId="3" borderId="1" xfId="1" applyNumberFormat="1" applyFont="1" applyFill="1" applyBorder="1" applyAlignment="1">
      <alignment horizontal="center" vertical="center" wrapText="1"/>
    </xf>
    <xf numFmtId="0" fontId="34" fillId="3" borderId="1" xfId="0" applyFont="1" applyFill="1" applyBorder="1" applyAlignment="1">
      <alignment horizontal="center" vertical="center" wrapText="1"/>
    </xf>
    <xf numFmtId="3" fontId="30" fillId="0" borderId="0" xfId="0" applyNumberFormat="1" applyFont="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center" vertical="center" wrapText="1"/>
    </xf>
    <xf numFmtId="3" fontId="27"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wrapText="1"/>
    </xf>
    <xf numFmtId="0" fontId="28" fillId="0" borderId="1" xfId="0" applyFont="1" applyBorder="1" applyAlignment="1">
      <alignment horizontal="center" vertical="center" wrapText="1"/>
    </xf>
    <xf numFmtId="0" fontId="27" fillId="0" borderId="1" xfId="0" applyFont="1" applyBorder="1" applyAlignment="1">
      <alignment horizontal="center" vertical="center" wrapText="1"/>
    </xf>
    <xf numFmtId="3" fontId="27" fillId="0" borderId="1" xfId="0" applyNumberFormat="1" applyFont="1" applyBorder="1" applyAlignment="1">
      <alignment horizontal="center" vertical="center" wrapText="1"/>
    </xf>
    <xf numFmtId="0" fontId="37" fillId="0" borderId="1" xfId="0" applyFont="1" applyBorder="1" applyAlignment="1">
      <alignment horizontal="center" vertical="center" wrapText="1"/>
    </xf>
    <xf numFmtId="0" fontId="37" fillId="0" borderId="35" xfId="0" applyFont="1" applyBorder="1" applyAlignment="1">
      <alignment horizontal="center" vertical="center" wrapText="1"/>
    </xf>
    <xf numFmtId="0" fontId="37" fillId="0" borderId="43" xfId="0" applyFont="1" applyBorder="1" applyAlignment="1">
      <alignment horizontal="center" vertical="center" wrapText="1"/>
    </xf>
    <xf numFmtId="0" fontId="37" fillId="0" borderId="36" xfId="0" applyFont="1" applyBorder="1" applyAlignment="1">
      <alignment horizontal="center" vertical="center" wrapText="1"/>
    </xf>
    <xf numFmtId="3" fontId="37" fillId="0" borderId="1" xfId="0" applyNumberFormat="1" applyFont="1" applyBorder="1" applyAlignment="1">
      <alignment horizontal="center" vertical="center" wrapText="1"/>
    </xf>
    <xf numFmtId="0" fontId="37"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36" xfId="0" applyFont="1" applyBorder="1" applyAlignment="1">
      <alignment horizontal="center" vertical="center" wrapText="1"/>
    </xf>
    <xf numFmtId="3" fontId="37" fillId="0" borderId="43" xfId="0" applyNumberFormat="1" applyFont="1" applyBorder="1" applyAlignment="1">
      <alignment horizontal="center" vertical="center" wrapText="1"/>
    </xf>
    <xf numFmtId="0" fontId="30" fillId="3" borderId="1" xfId="0" applyFont="1" applyFill="1" applyBorder="1" applyAlignment="1">
      <alignment horizontal="center" vertical="center" wrapText="1"/>
    </xf>
    <xf numFmtId="0" fontId="30" fillId="0" borderId="35"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0" xfId="0" applyFont="1" applyBorder="1" applyAlignment="1">
      <alignment horizontal="center" vertical="center" wrapText="1"/>
    </xf>
    <xf numFmtId="49" fontId="30" fillId="0" borderId="1" xfId="0" applyNumberFormat="1" applyFont="1" applyBorder="1" applyAlignment="1">
      <alignment horizontal="center" vertical="center" wrapText="1"/>
    </xf>
    <xf numFmtId="43" fontId="30" fillId="0" borderId="1" xfId="1" applyFont="1" applyBorder="1" applyAlignment="1">
      <alignment horizontal="center" vertical="center" wrapText="1"/>
    </xf>
    <xf numFmtId="0" fontId="30" fillId="0" borderId="1" xfId="0" applyNumberFormat="1" applyFont="1" applyBorder="1" applyAlignment="1">
      <alignment horizontal="center" vertical="center" wrapText="1"/>
    </xf>
    <xf numFmtId="0" fontId="35" fillId="0" borderId="36" xfId="0" applyFont="1" applyBorder="1" applyAlignment="1">
      <alignment horizontal="center" vertical="center" wrapText="1"/>
    </xf>
    <xf numFmtId="0" fontId="36" fillId="0" borderId="36" xfId="0" applyFont="1" applyBorder="1" applyAlignment="1">
      <alignment horizontal="center" vertical="center" wrapText="1"/>
    </xf>
    <xf numFmtId="164" fontId="30" fillId="0" borderId="1" xfId="1" applyNumberFormat="1" applyFont="1" applyBorder="1" applyAlignment="1">
      <alignment horizontal="center" vertical="center" wrapText="1"/>
    </xf>
    <xf numFmtId="3" fontId="30" fillId="0" borderId="33" xfId="0" applyNumberFormat="1" applyFont="1" applyBorder="1" applyAlignment="1">
      <alignment vertical="center" wrapText="1"/>
    </xf>
    <xf numFmtId="3" fontId="30" fillId="0" borderId="37" xfId="0" applyNumberFormat="1" applyFont="1" applyBorder="1" applyAlignment="1">
      <alignment vertical="center" wrapText="1"/>
    </xf>
    <xf numFmtId="3" fontId="30" fillId="0" borderId="34" xfId="0" applyNumberFormat="1" applyFont="1" applyBorder="1" applyAlignment="1">
      <alignment vertical="center" wrapText="1"/>
    </xf>
    <xf numFmtId="3" fontId="2" fillId="0" borderId="15"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33" xfId="0" applyNumberFormat="1" applyFont="1" applyFill="1" applyBorder="1" applyAlignment="1">
      <alignment horizontal="center" vertical="center"/>
    </xf>
    <xf numFmtId="49" fontId="17" fillId="0" borderId="34" xfId="0" applyNumberFormat="1" applyFont="1" applyFill="1" applyBorder="1" applyAlignment="1">
      <alignment horizontal="center" vertical="center"/>
    </xf>
    <xf numFmtId="49" fontId="17" fillId="0" borderId="33" xfId="0" applyNumberFormat="1" applyFont="1" applyFill="1" applyBorder="1" applyAlignment="1">
      <alignment horizontal="center" vertical="center" wrapText="1"/>
    </xf>
    <xf numFmtId="49" fontId="17" fillId="0" borderId="34" xfId="0" applyNumberFormat="1" applyFont="1" applyFill="1" applyBorder="1" applyAlignment="1">
      <alignment horizontal="center" vertical="center" wrapText="1"/>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3" fontId="17" fillId="0" borderId="33" xfId="0" applyNumberFormat="1" applyFont="1" applyFill="1" applyBorder="1" applyAlignment="1">
      <alignment horizontal="center" vertical="center" wrapText="1"/>
    </xf>
    <xf numFmtId="3" fontId="17" fillId="0" borderId="34"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horizontal="center" vertical="center"/>
    </xf>
    <xf numFmtId="0" fontId="2" fillId="0" borderId="1" xfId="0" applyFont="1" applyBorder="1" applyAlignment="1">
      <alignment horizontal="center" wrapText="1"/>
    </xf>
    <xf numFmtId="0" fontId="2" fillId="0" borderId="1" xfId="0" applyFont="1" applyBorder="1" applyAlignment="1">
      <alignment horizontal="center"/>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3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7" fillId="0" borderId="30" xfId="0" applyFont="1" applyBorder="1" applyAlignment="1">
      <alignment horizontal="center"/>
    </xf>
    <xf numFmtId="0" fontId="7" fillId="0" borderId="31" xfId="0" applyFont="1" applyBorder="1" applyAlignment="1">
      <alignment horizont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1" fontId="2" fillId="0" borderId="1" xfId="1" applyNumberFormat="1" applyFont="1" applyBorder="1" applyAlignment="1">
      <alignment horizontal="center" vertical="center"/>
    </xf>
    <xf numFmtId="165" fontId="2" fillId="0" borderId="1" xfId="1"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3" fillId="0" borderId="1" xfId="0"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0" xfId="0" applyFont="1" applyAlignment="1">
      <alignment horizontal="center" wrapText="1"/>
    </xf>
    <xf numFmtId="0" fontId="3" fillId="0" borderId="0" xfId="0" applyFont="1" applyAlignment="1">
      <alignment horizontal="center"/>
    </xf>
    <xf numFmtId="1" fontId="2" fillId="0" borderId="2"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1" fontId="2" fillId="0" borderId="9" xfId="0" applyNumberFormat="1" applyFont="1" applyBorder="1" applyAlignment="1">
      <alignment horizontal="center" vertical="center" wrapText="1"/>
    </xf>
    <xf numFmtId="0" fontId="23" fillId="0" borderId="35" xfId="0" applyFont="1" applyBorder="1" applyAlignment="1">
      <alignment horizontal="center" vertical="center" wrapText="1"/>
    </xf>
    <xf numFmtId="0" fontId="23" fillId="0" borderId="36"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4" xfId="0" applyFont="1" applyBorder="1" applyAlignment="1">
      <alignment horizontal="center" vertical="center" wrapText="1"/>
    </xf>
    <xf numFmtId="0" fontId="24" fillId="0" borderId="33" xfId="0" applyFont="1" applyBorder="1" applyAlignment="1">
      <alignment horizontal="center" wrapText="1"/>
    </xf>
    <xf numFmtId="0" fontId="24" fillId="0" borderId="34" xfId="0" applyFont="1" applyBorder="1" applyAlignment="1">
      <alignment horizontal="center" wrapText="1"/>
    </xf>
    <xf numFmtId="49" fontId="24" fillId="0" borderId="33" xfId="0" applyNumberFormat="1" applyFont="1" applyBorder="1" applyAlignment="1">
      <alignment horizontal="center" wrapText="1"/>
    </xf>
    <xf numFmtId="49" fontId="24" fillId="0" borderId="34" xfId="0" applyNumberFormat="1" applyFont="1" applyBorder="1" applyAlignment="1">
      <alignment horizontal="center" wrapText="1"/>
    </xf>
    <xf numFmtId="167" fontId="24" fillId="0" borderId="33" xfId="0" applyNumberFormat="1" applyFont="1" applyBorder="1" applyAlignment="1">
      <alignment horizontal="center" wrapText="1"/>
    </xf>
    <xf numFmtId="167" fontId="24" fillId="0" borderId="34" xfId="0" applyNumberFormat="1" applyFont="1" applyBorder="1" applyAlignment="1">
      <alignment horizontal="center" wrapText="1"/>
    </xf>
    <xf numFmtId="3" fontId="24" fillId="0" borderId="33" xfId="0" applyNumberFormat="1" applyFont="1" applyBorder="1" applyAlignment="1">
      <alignment horizontal="center" wrapText="1"/>
    </xf>
    <xf numFmtId="3" fontId="24" fillId="0" borderId="34" xfId="0" applyNumberFormat="1" applyFont="1" applyBorder="1" applyAlignment="1">
      <alignment horizontal="center" wrapText="1"/>
    </xf>
    <xf numFmtId="0" fontId="23" fillId="0" borderId="37" xfId="0" applyFont="1" applyBorder="1" applyAlignment="1">
      <alignment horizontal="center" vertical="center" wrapText="1"/>
    </xf>
    <xf numFmtId="3" fontId="23" fillId="0" borderId="33" xfId="0" applyNumberFormat="1" applyFont="1" applyBorder="1" applyAlignment="1">
      <alignment horizontal="center" vertical="center" wrapText="1"/>
    </xf>
    <xf numFmtId="3" fontId="23" fillId="0" borderId="37" xfId="0" applyNumberFormat="1" applyFont="1" applyBorder="1" applyAlignment="1">
      <alignment horizontal="center" vertical="center" wrapText="1"/>
    </xf>
    <xf numFmtId="3" fontId="23" fillId="0" borderId="34" xfId="0" applyNumberFormat="1" applyFont="1" applyBorder="1" applyAlignment="1">
      <alignment horizontal="center" vertical="center" wrapText="1"/>
    </xf>
    <xf numFmtId="167" fontId="23" fillId="0" borderId="1" xfId="0" applyNumberFormat="1" applyFont="1" applyBorder="1" applyAlignment="1">
      <alignment horizontal="center" vertical="center" wrapText="1"/>
    </xf>
    <xf numFmtId="0" fontId="0" fillId="0" borderId="0" xfId="0" applyAlignment="1">
      <alignment horizontal="center"/>
    </xf>
    <xf numFmtId="0" fontId="0" fillId="0" borderId="0" xfId="0" applyAlignment="1">
      <alignment horizontal="right"/>
    </xf>
    <xf numFmtId="0" fontId="0" fillId="0" borderId="0" xfId="0" applyFill="1" applyAlignment="1">
      <alignment horizontal="center"/>
    </xf>
    <xf numFmtId="0" fontId="0" fillId="5" borderId="0" xfId="0" applyFill="1" applyAlignment="1">
      <alignment horizontal="center"/>
    </xf>
    <xf numFmtId="0" fontId="24" fillId="0" borderId="0" xfId="0" applyFont="1" applyBorder="1" applyAlignment="1">
      <alignment horizontal="center" wrapText="1"/>
    </xf>
    <xf numFmtId="0" fontId="0" fillId="0" borderId="0" xfId="0" applyAlignment="1">
      <alignment horizontal="center" wrapText="1"/>
    </xf>
    <xf numFmtId="3" fontId="24" fillId="0" borderId="0" xfId="0" applyNumberFormat="1" applyFont="1" applyBorder="1" applyAlignment="1">
      <alignment horizontal="center" wrapText="1"/>
    </xf>
    <xf numFmtId="0" fontId="24" fillId="0" borderId="0" xfId="0" applyFont="1" applyBorder="1" applyAlignment="1">
      <alignment horizontal="left" wrapText="1"/>
    </xf>
    <xf numFmtId="0" fontId="0" fillId="0" borderId="0" xfId="0" applyFill="1" applyAlignment="1">
      <alignment horizontal="right"/>
    </xf>
    <xf numFmtId="49" fontId="24" fillId="0" borderId="0" xfId="0" applyNumberFormat="1" applyFont="1" applyBorder="1" applyAlignment="1">
      <alignment horizontal="center" wrapText="1"/>
    </xf>
    <xf numFmtId="3" fontId="30" fillId="0" borderId="33" xfId="0" applyNumberFormat="1" applyFont="1" applyFill="1" applyBorder="1" applyAlignment="1">
      <alignment horizontal="center" vertical="center" wrapText="1"/>
    </xf>
    <xf numFmtId="3" fontId="30" fillId="0" borderId="37" xfId="0" applyNumberFormat="1" applyFont="1" applyFill="1" applyBorder="1" applyAlignment="1">
      <alignment horizontal="center" vertical="center" wrapText="1"/>
    </xf>
    <xf numFmtId="3" fontId="30" fillId="0" borderId="34" xfId="0" applyNumberFormat="1" applyFont="1" applyFill="1" applyBorder="1" applyAlignment="1">
      <alignment horizontal="center" vertical="center" wrapText="1"/>
    </xf>
    <xf numFmtId="3" fontId="30" fillId="0" borderId="33" xfId="0" applyNumberFormat="1" applyFont="1" applyBorder="1" applyAlignment="1">
      <alignment horizontal="center" vertical="center" wrapText="1"/>
    </xf>
    <xf numFmtId="3" fontId="30" fillId="0" borderId="34" xfId="0" applyNumberFormat="1" applyFont="1" applyBorder="1" applyAlignment="1">
      <alignment horizontal="center" vertical="center" wrapText="1"/>
    </xf>
    <xf numFmtId="3" fontId="30" fillId="0" borderId="37" xfId="0" applyNumberFormat="1" applyFont="1" applyBorder="1" applyAlignment="1">
      <alignment horizontal="center" vertical="center" wrapText="1"/>
    </xf>
    <xf numFmtId="0" fontId="27" fillId="0" borderId="35"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36"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36" xfId="0" applyFont="1" applyBorder="1" applyAlignment="1">
      <alignment horizontal="center" vertical="center" wrapText="1"/>
    </xf>
    <xf numFmtId="0" fontId="30" fillId="0" borderId="39"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42" xfId="0" applyFont="1" applyBorder="1" applyAlignment="1">
      <alignment horizontal="center" vertical="center" wrapText="1"/>
    </xf>
    <xf numFmtId="0" fontId="26" fillId="0" borderId="0" xfId="0" applyFont="1" applyAlignment="1">
      <alignment horizontal="center" vertical="center" wrapText="1"/>
    </xf>
    <xf numFmtId="0" fontId="29" fillId="0" borderId="38" xfId="0" applyFont="1" applyBorder="1" applyAlignment="1">
      <alignment horizontal="center" vertical="center" wrapText="1"/>
    </xf>
    <xf numFmtId="49" fontId="36" fillId="3" borderId="35" xfId="1" applyNumberFormat="1" applyFont="1" applyFill="1" applyBorder="1" applyAlignment="1">
      <alignment horizontal="center" vertical="center" wrapText="1"/>
    </xf>
    <xf numFmtId="49" fontId="36" fillId="3" borderId="43" xfId="1" applyNumberFormat="1" applyFont="1" applyFill="1" applyBorder="1" applyAlignment="1">
      <alignment horizontal="center" vertical="center" wrapText="1"/>
    </xf>
    <xf numFmtId="49" fontId="36" fillId="3" borderId="36" xfId="1" applyNumberFormat="1"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43"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35" fillId="0" borderId="35"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6" xfId="0" applyFont="1" applyBorder="1" applyAlignment="1">
      <alignment horizontal="center" vertical="center" wrapText="1"/>
    </xf>
    <xf numFmtId="49" fontId="35" fillId="3" borderId="39" xfId="0" applyNumberFormat="1" applyFont="1" applyFill="1" applyBorder="1" applyAlignment="1">
      <alignment horizontal="center" vertical="center" wrapText="1"/>
    </xf>
    <xf numFmtId="49" fontId="35" fillId="3" borderId="44" xfId="0" applyNumberFormat="1" applyFont="1" applyFill="1" applyBorder="1" applyAlignment="1">
      <alignment horizontal="center" vertical="center" wrapText="1"/>
    </xf>
    <xf numFmtId="49" fontId="35" fillId="3" borderId="40" xfId="0" applyNumberFormat="1" applyFont="1" applyFill="1" applyBorder="1" applyAlignment="1">
      <alignment horizontal="center" vertical="center" wrapText="1"/>
    </xf>
    <xf numFmtId="49" fontId="35" fillId="3" borderId="41" xfId="0" applyNumberFormat="1" applyFont="1" applyFill="1" applyBorder="1" applyAlignment="1">
      <alignment horizontal="center" vertical="center" wrapText="1"/>
    </xf>
    <xf numFmtId="49" fontId="35" fillId="3" borderId="38" xfId="0" applyNumberFormat="1" applyFont="1" applyFill="1" applyBorder="1" applyAlignment="1">
      <alignment horizontal="center" vertical="center" wrapText="1"/>
    </xf>
    <xf numFmtId="49" fontId="35" fillId="3" borderId="42" xfId="0" applyNumberFormat="1" applyFont="1" applyFill="1" applyBorder="1" applyAlignment="1">
      <alignment horizontal="center" vertical="center" wrapText="1"/>
    </xf>
    <xf numFmtId="49" fontId="36" fillId="3" borderId="39" xfId="1" applyNumberFormat="1" applyFont="1" applyFill="1" applyBorder="1" applyAlignment="1">
      <alignment horizontal="center" vertical="center" wrapText="1"/>
    </xf>
    <xf numFmtId="49" fontId="36" fillId="3" borderId="44" xfId="1" applyNumberFormat="1" applyFont="1" applyFill="1" applyBorder="1" applyAlignment="1">
      <alignment horizontal="center" vertical="center" wrapText="1"/>
    </xf>
    <xf numFmtId="49" fontId="36" fillId="3" borderId="40" xfId="1" applyNumberFormat="1" applyFont="1" applyFill="1" applyBorder="1" applyAlignment="1">
      <alignment horizontal="center" vertical="center" wrapText="1"/>
    </xf>
    <xf numFmtId="49" fontId="36" fillId="3" borderId="45" xfId="1" applyNumberFormat="1" applyFont="1" applyFill="1" applyBorder="1" applyAlignment="1">
      <alignment horizontal="center" vertical="center" wrapText="1"/>
    </xf>
    <xf numFmtId="49" fontId="36" fillId="3" borderId="0" xfId="1" applyNumberFormat="1" applyFont="1" applyFill="1" applyBorder="1" applyAlignment="1">
      <alignment horizontal="center" vertical="center" wrapText="1"/>
    </xf>
    <xf numFmtId="49" fontId="36" fillId="3" borderId="46" xfId="1" applyNumberFormat="1" applyFont="1" applyFill="1" applyBorder="1" applyAlignment="1">
      <alignment horizontal="center" vertical="center" wrapText="1"/>
    </xf>
    <xf numFmtId="49" fontId="36" fillId="3" borderId="41" xfId="1" applyNumberFormat="1" applyFont="1" applyFill="1" applyBorder="1" applyAlignment="1">
      <alignment horizontal="center" vertical="center" wrapText="1"/>
    </xf>
    <xf numFmtId="49" fontId="36" fillId="3" borderId="38" xfId="1" applyNumberFormat="1" applyFont="1" applyFill="1" applyBorder="1" applyAlignment="1">
      <alignment horizontal="center" vertical="center" wrapText="1"/>
    </xf>
    <xf numFmtId="49" fontId="36" fillId="3" borderId="42" xfId="1" applyNumberFormat="1" applyFont="1" applyFill="1" applyBorder="1" applyAlignment="1">
      <alignment horizontal="center" vertical="center" wrapText="1"/>
    </xf>
    <xf numFmtId="49" fontId="35" fillId="3" borderId="35" xfId="0" applyNumberFormat="1" applyFont="1" applyFill="1" applyBorder="1" applyAlignment="1">
      <alignment horizontal="center" vertical="center" wrapText="1"/>
    </xf>
    <xf numFmtId="49" fontId="35" fillId="3" borderId="43" xfId="0" applyNumberFormat="1" applyFont="1" applyFill="1" applyBorder="1" applyAlignment="1">
      <alignment horizontal="center" vertical="center" wrapText="1"/>
    </xf>
    <xf numFmtId="49" fontId="35" fillId="3" borderId="36" xfId="0" applyNumberFormat="1" applyFont="1" applyFill="1" applyBorder="1" applyAlignment="1">
      <alignment horizontal="center" vertical="center" wrapText="1"/>
    </xf>
    <xf numFmtId="49" fontId="35" fillId="3" borderId="45" xfId="0" applyNumberFormat="1" applyFont="1" applyFill="1" applyBorder="1" applyAlignment="1">
      <alignment horizontal="center" vertical="center" wrapText="1"/>
    </xf>
    <xf numFmtId="49" fontId="35" fillId="3" borderId="0" xfId="0" applyNumberFormat="1" applyFont="1" applyFill="1" applyBorder="1" applyAlignment="1">
      <alignment horizontal="center" vertical="center" wrapText="1"/>
    </xf>
    <xf numFmtId="49" fontId="35" fillId="3" borderId="46" xfId="0" applyNumberFormat="1" applyFont="1" applyFill="1" applyBorder="1" applyAlignment="1">
      <alignment horizontal="center" vertical="center" wrapText="1"/>
    </xf>
    <xf numFmtId="0" fontId="35" fillId="0" borderId="39"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42"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39" xfId="0" applyFont="1" applyFill="1" applyBorder="1" applyAlignment="1">
      <alignment horizontal="center" vertical="center" wrapText="1"/>
    </xf>
    <xf numFmtId="0" fontId="30" fillId="0" borderId="44" xfId="0" applyFont="1" applyFill="1" applyBorder="1" applyAlignment="1">
      <alignment horizontal="center" vertical="center" wrapText="1"/>
    </xf>
    <xf numFmtId="0" fontId="30" fillId="0" borderId="40" xfId="0" applyFont="1" applyFill="1" applyBorder="1" applyAlignment="1">
      <alignment horizontal="center" vertical="center" wrapText="1"/>
    </xf>
    <xf numFmtId="0" fontId="30" fillId="0" borderId="4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30" fillId="0" borderId="4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36"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3" fontId="30" fillId="0" borderId="1" xfId="0" applyNumberFormat="1" applyFont="1" applyBorder="1" applyAlignment="1">
      <alignment horizontal="center" vertical="center" wrapText="1"/>
    </xf>
    <xf numFmtId="0" fontId="30" fillId="0" borderId="1" xfId="0" applyFont="1" applyBorder="1" applyAlignment="1">
      <alignment horizontal="center" vertical="center" wrapText="1"/>
    </xf>
    <xf numFmtId="0" fontId="30" fillId="0" borderId="33" xfId="0" applyFont="1" applyFill="1" applyBorder="1" applyAlignment="1">
      <alignment horizontal="center" vertical="center" wrapText="1"/>
    </xf>
    <xf numFmtId="0" fontId="30" fillId="0" borderId="37"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33"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4" xfId="0" applyFont="1" applyBorder="1" applyAlignment="1">
      <alignment horizontal="center" vertical="center" wrapText="1"/>
    </xf>
    <xf numFmtId="0" fontId="26" fillId="0" borderId="1" xfId="0" applyFont="1" applyBorder="1" applyAlignment="1">
      <alignment horizontal="center" vertical="center" wrapText="1"/>
    </xf>
    <xf numFmtId="3" fontId="30" fillId="0" borderId="1" xfId="0" applyNumberFormat="1" applyFont="1" applyFill="1" applyBorder="1" applyAlignment="1">
      <alignment horizontal="center" vertical="center" wrapText="1"/>
    </xf>
    <xf numFmtId="3" fontId="35" fillId="3" borderId="1" xfId="0" applyNumberFormat="1" applyFont="1" applyFill="1" applyBorder="1" applyAlignment="1">
      <alignment horizontal="center" vertical="center" wrapText="1"/>
    </xf>
    <xf numFmtId="49" fontId="34" fillId="3" borderId="1"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5" fillId="0" borderId="1" xfId="0" applyFont="1" applyFill="1" applyBorder="1" applyAlignment="1">
      <alignment horizontal="center" vertical="center" wrapText="1"/>
    </xf>
    <xf numFmtId="0" fontId="35" fillId="3" borderId="1" xfId="0" applyFont="1" applyFill="1" applyBorder="1" applyAlignment="1">
      <alignment horizontal="center" vertical="center" wrapText="1"/>
    </xf>
    <xf numFmtId="0" fontId="26" fillId="0" borderId="37" xfId="0" applyFont="1" applyBorder="1" applyAlignment="1">
      <alignment horizontal="center" vertical="center" wrapText="1"/>
    </xf>
    <xf numFmtId="0" fontId="26" fillId="0" borderId="1" xfId="0" applyFont="1" applyFill="1" applyBorder="1" applyAlignment="1">
      <alignment horizontal="center" vertical="center" wrapText="1"/>
    </xf>
    <xf numFmtId="0" fontId="35" fillId="0" borderId="1" xfId="0" applyFont="1" applyBorder="1" applyAlignment="1">
      <alignment horizontal="center" vertical="center" wrapText="1"/>
    </xf>
    <xf numFmtId="3" fontId="35" fillId="0" borderId="1" xfId="0" applyNumberFormat="1" applyFont="1" applyBorder="1" applyAlignment="1">
      <alignment horizontal="center" vertical="center" wrapText="1"/>
    </xf>
    <xf numFmtId="0" fontId="26" fillId="0" borderId="33" xfId="0" applyFont="1" applyFill="1" applyBorder="1" applyAlignment="1">
      <alignment horizontal="center" vertical="center" wrapText="1"/>
    </xf>
    <xf numFmtId="0" fontId="26" fillId="0" borderId="34" xfId="0" applyFont="1" applyFill="1" applyBorder="1" applyAlignment="1">
      <alignment horizontal="center" vertical="center" wrapText="1"/>
    </xf>
    <xf numFmtId="0" fontId="26" fillId="0" borderId="37" xfId="0" applyFont="1" applyFill="1" applyBorder="1" applyAlignment="1">
      <alignment horizontal="center" vertical="center" wrapText="1"/>
    </xf>
  </cellXfs>
  <cellStyles count="4">
    <cellStyle name="Comma" xfId="1" builtinId="3"/>
    <cellStyle name="Normal" xfId="0" builtinId="0"/>
    <cellStyle name="Normal_Sheet1" xfId="2"/>
    <cellStyle name="Normal_Sheet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oi%20dung%20bao%20cao%20chuyen%20cac%20To%20dieu%20tra\so%20lieu%20uy%20thac\PC46%20Vinh%20Phuc\B&#7843;ng%20t&#7893;ng%20h&#7907;p%20ti&#7873;n,%20thi&#7879;t%20h&#7841;i%20c&#7911;a%20NPP_g&#7917;i%20C46_12_2017%20(Autosa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ểu 1"/>
      <sheetName val="Biểu 2"/>
      <sheetName val="Biểu 3 ký"/>
    </sheetNames>
    <sheetDataSet>
      <sheetData sheetId="0">
        <row r="130">
          <cell r="I130">
            <v>24800000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20"/>
  <sheetViews>
    <sheetView topLeftCell="A16" workbookViewId="0">
      <selection activeCell="A6" sqref="A6:XFD6"/>
    </sheetView>
  </sheetViews>
  <sheetFormatPr defaultRowHeight="15" x14ac:dyDescent="0.25"/>
  <cols>
    <col min="2" max="2" width="22.85546875" customWidth="1"/>
    <col min="3" max="3" width="15.85546875" customWidth="1"/>
    <col min="4" max="4" width="18" customWidth="1"/>
    <col min="5" max="5" width="15.7109375" customWidth="1"/>
    <col min="6" max="6" width="16.42578125" customWidth="1"/>
    <col min="7" max="7" width="13.42578125" customWidth="1"/>
    <col min="8" max="8" width="19.7109375" customWidth="1"/>
    <col min="9" max="9" width="11.85546875" customWidth="1"/>
    <col min="10" max="10" width="15.140625" customWidth="1"/>
    <col min="13" max="13" width="16.85546875" customWidth="1"/>
  </cols>
  <sheetData>
    <row r="1" spans="1:15" ht="15.75" x14ac:dyDescent="0.25">
      <c r="A1" s="336" t="s">
        <v>1802</v>
      </c>
      <c r="B1" s="336"/>
      <c r="C1" s="336"/>
      <c r="D1" s="336"/>
      <c r="E1" s="336"/>
      <c r="F1" s="336"/>
      <c r="G1" s="336"/>
      <c r="H1" s="336"/>
      <c r="I1" s="336"/>
      <c r="J1" s="336"/>
      <c r="K1" s="336"/>
      <c r="L1" s="336"/>
      <c r="M1" s="336"/>
      <c r="N1" s="12"/>
      <c r="O1" s="12"/>
    </row>
    <row r="2" spans="1:15" ht="15.75" x14ac:dyDescent="0.25">
      <c r="A2" s="337"/>
      <c r="B2" s="337"/>
      <c r="C2" s="337"/>
      <c r="D2" s="337"/>
      <c r="E2" s="337"/>
      <c r="F2" s="337"/>
      <c r="G2" s="337"/>
      <c r="H2" s="337"/>
      <c r="I2" s="337"/>
      <c r="J2" s="337"/>
      <c r="K2" s="337"/>
      <c r="L2" s="337"/>
      <c r="M2" s="337"/>
      <c r="N2" s="12"/>
      <c r="O2" s="12"/>
    </row>
    <row r="3" spans="1:15" ht="15.75" x14ac:dyDescent="0.25">
      <c r="A3" s="305" t="s">
        <v>0</v>
      </c>
      <c r="B3" s="305" t="s">
        <v>1</v>
      </c>
      <c r="C3" s="305" t="s">
        <v>2</v>
      </c>
      <c r="D3" s="305" t="s">
        <v>3</v>
      </c>
      <c r="E3" s="305" t="s">
        <v>4</v>
      </c>
      <c r="F3" s="305" t="s">
        <v>5</v>
      </c>
      <c r="G3" s="305" t="s">
        <v>6</v>
      </c>
      <c r="H3" s="305" t="s">
        <v>7</v>
      </c>
      <c r="I3" s="305" t="s">
        <v>8</v>
      </c>
      <c r="J3" s="335" t="s">
        <v>9</v>
      </c>
      <c r="K3" s="305" t="s">
        <v>10</v>
      </c>
      <c r="L3" s="305"/>
      <c r="M3" s="304" t="s">
        <v>11</v>
      </c>
      <c r="N3" s="12"/>
      <c r="O3" s="12"/>
    </row>
    <row r="4" spans="1:15" ht="15.75" x14ac:dyDescent="0.25">
      <c r="A4" s="305"/>
      <c r="B4" s="305"/>
      <c r="C4" s="305"/>
      <c r="D4" s="305"/>
      <c r="E4" s="305"/>
      <c r="F4" s="305"/>
      <c r="G4" s="305"/>
      <c r="H4" s="305"/>
      <c r="I4" s="305"/>
      <c r="J4" s="335"/>
      <c r="K4" s="10" t="s">
        <v>12</v>
      </c>
      <c r="L4" s="10" t="s">
        <v>13</v>
      </c>
      <c r="M4" s="304"/>
      <c r="N4" s="12"/>
      <c r="O4" s="12"/>
    </row>
    <row r="5" spans="1:15" ht="16.5" customHeight="1" x14ac:dyDescent="0.25">
      <c r="A5" s="19">
        <v>1</v>
      </c>
      <c r="B5" s="20" t="s">
        <v>14</v>
      </c>
      <c r="C5" s="14">
        <v>121539453</v>
      </c>
      <c r="D5" s="15"/>
      <c r="E5" s="16">
        <v>140000000</v>
      </c>
      <c r="F5" s="16">
        <v>5200000</v>
      </c>
      <c r="G5" s="16">
        <v>0</v>
      </c>
      <c r="H5" s="16">
        <v>92000000</v>
      </c>
      <c r="I5" s="16">
        <v>0</v>
      </c>
      <c r="J5" s="17">
        <v>42800000</v>
      </c>
      <c r="K5" s="18" t="s">
        <v>15</v>
      </c>
      <c r="L5" s="18"/>
      <c r="M5" s="19"/>
      <c r="N5" s="12"/>
      <c r="O5" s="12"/>
    </row>
    <row r="6" spans="1:15" ht="15.75" x14ac:dyDescent="0.25">
      <c r="A6" s="19">
        <v>2</v>
      </c>
      <c r="B6" s="20" t="s">
        <v>16</v>
      </c>
      <c r="C6" s="14" t="s">
        <v>17</v>
      </c>
      <c r="D6" s="15"/>
      <c r="E6" s="16">
        <v>186400000</v>
      </c>
      <c r="F6" s="16">
        <v>18000000</v>
      </c>
      <c r="G6" s="16"/>
      <c r="H6" s="16">
        <v>175200000</v>
      </c>
      <c r="I6" s="16">
        <v>0</v>
      </c>
      <c r="J6" s="17">
        <f>SUM(E6,-F6,-H6)</f>
        <v>-6800000</v>
      </c>
      <c r="K6" s="18"/>
      <c r="L6" s="18" t="s">
        <v>15</v>
      </c>
      <c r="M6" s="19"/>
      <c r="N6" s="12"/>
      <c r="O6" s="12"/>
    </row>
    <row r="7" spans="1:15" ht="15.75" x14ac:dyDescent="0.25">
      <c r="A7" s="19">
        <v>3</v>
      </c>
      <c r="B7" s="20" t="s">
        <v>18</v>
      </c>
      <c r="C7" s="14" t="s">
        <v>19</v>
      </c>
      <c r="D7" s="15">
        <v>10915020042</v>
      </c>
      <c r="E7" s="16">
        <v>230500000</v>
      </c>
      <c r="F7" s="16">
        <v>7500000</v>
      </c>
      <c r="G7" s="16"/>
      <c r="H7" s="16">
        <v>128800000</v>
      </c>
      <c r="I7" s="16"/>
      <c r="J7" s="17">
        <f>SUM(E7,-F7,-H7)</f>
        <v>94200000</v>
      </c>
      <c r="K7" s="18" t="s">
        <v>15</v>
      </c>
      <c r="L7" s="18"/>
      <c r="M7" s="19"/>
      <c r="N7" s="12"/>
      <c r="O7" s="12"/>
    </row>
    <row r="8" spans="1:15" ht="15.75" x14ac:dyDescent="0.25">
      <c r="A8" s="19">
        <v>4</v>
      </c>
      <c r="B8" s="20" t="s">
        <v>20</v>
      </c>
      <c r="C8" s="14" t="s">
        <v>21</v>
      </c>
      <c r="D8" s="15">
        <v>201015021150</v>
      </c>
      <c r="E8" s="16">
        <v>46500000</v>
      </c>
      <c r="F8" s="16">
        <v>0</v>
      </c>
      <c r="G8" s="16"/>
      <c r="H8" s="16">
        <v>27600000</v>
      </c>
      <c r="I8" s="16"/>
      <c r="J8" s="17">
        <f>SUM(E8,-F8,-H8)</f>
        <v>18900000</v>
      </c>
      <c r="K8" s="18" t="s">
        <v>15</v>
      </c>
      <c r="L8" s="18"/>
      <c r="M8" s="19"/>
      <c r="N8" s="12"/>
      <c r="O8" s="12"/>
    </row>
    <row r="9" spans="1:15" ht="31.5" x14ac:dyDescent="0.25">
      <c r="A9" s="19">
        <v>5</v>
      </c>
      <c r="B9" s="20" t="s">
        <v>22</v>
      </c>
      <c r="C9" s="14" t="s">
        <v>23</v>
      </c>
      <c r="D9" s="15"/>
      <c r="E9" s="16">
        <v>27500000</v>
      </c>
      <c r="F9" s="16">
        <v>0</v>
      </c>
      <c r="G9" s="16"/>
      <c r="H9" s="16">
        <v>27500000</v>
      </c>
      <c r="I9" s="16"/>
      <c r="J9" s="17">
        <v>0</v>
      </c>
      <c r="K9" s="18"/>
      <c r="L9" s="18" t="s">
        <v>15</v>
      </c>
      <c r="M9" s="19"/>
      <c r="N9" s="12"/>
      <c r="O9" s="12"/>
    </row>
    <row r="10" spans="1:15" ht="15.75" x14ac:dyDescent="0.25">
      <c r="A10" s="19">
        <v>6</v>
      </c>
      <c r="B10" s="20" t="s">
        <v>24</v>
      </c>
      <c r="C10" s="20">
        <v>121005287</v>
      </c>
      <c r="D10" s="15"/>
      <c r="E10" s="16">
        <v>46500000</v>
      </c>
      <c r="F10" s="16"/>
      <c r="G10" s="16"/>
      <c r="H10" s="16">
        <v>9700000</v>
      </c>
      <c r="I10" s="16"/>
      <c r="J10" s="17">
        <f>4*9200000</f>
        <v>36800000</v>
      </c>
      <c r="K10" s="18" t="s">
        <v>15</v>
      </c>
      <c r="L10" s="18"/>
      <c r="M10" s="19"/>
      <c r="N10" s="12"/>
      <c r="O10" s="12"/>
    </row>
    <row r="11" spans="1:15" ht="15.75" x14ac:dyDescent="0.25">
      <c r="A11" s="19">
        <v>7</v>
      </c>
      <c r="B11" s="20" t="s">
        <v>25</v>
      </c>
      <c r="C11" s="21" t="s">
        <v>26</v>
      </c>
      <c r="D11" s="15"/>
      <c r="E11" s="16">
        <v>46500000</v>
      </c>
      <c r="F11" s="16"/>
      <c r="G11" s="16"/>
      <c r="H11" s="16">
        <v>18900000</v>
      </c>
      <c r="I11" s="16">
        <v>2500000</v>
      </c>
      <c r="J11" s="17">
        <f>SUM(E11,-I11,-H11,-F11)</f>
        <v>25100000</v>
      </c>
      <c r="K11" s="18" t="s">
        <v>15</v>
      </c>
      <c r="L11" s="18"/>
      <c r="M11" s="19"/>
      <c r="N11" s="12"/>
      <c r="O11" s="12"/>
    </row>
    <row r="12" spans="1:15" ht="15.75" x14ac:dyDescent="0.25">
      <c r="A12" s="19">
        <v>8</v>
      </c>
      <c r="B12" s="20" t="s">
        <v>27</v>
      </c>
      <c r="C12" s="14" t="s">
        <v>28</v>
      </c>
      <c r="D12" s="15"/>
      <c r="E12" s="16">
        <v>46500000</v>
      </c>
      <c r="F12" s="16">
        <v>1375000</v>
      </c>
      <c r="G12" s="16"/>
      <c r="H12" s="16">
        <v>9700000</v>
      </c>
      <c r="I12" s="16"/>
      <c r="J12" s="17">
        <f>SUM(E12,-I12,-H12,-F12)</f>
        <v>35425000</v>
      </c>
      <c r="K12" s="18" t="s">
        <v>15</v>
      </c>
      <c r="L12" s="18"/>
      <c r="M12" s="19"/>
      <c r="N12" s="12"/>
      <c r="O12" s="12"/>
    </row>
    <row r="13" spans="1:15" ht="15.75" x14ac:dyDescent="0.25">
      <c r="A13" s="19">
        <v>9</v>
      </c>
      <c r="B13" s="20" t="s">
        <v>29</v>
      </c>
      <c r="C13" s="19">
        <v>121553554</v>
      </c>
      <c r="D13" s="15">
        <v>190615029738</v>
      </c>
      <c r="E13" s="16">
        <v>341400000</v>
      </c>
      <c r="F13" s="16">
        <v>28000000</v>
      </c>
      <c r="G13" s="16"/>
      <c r="H13" s="16">
        <v>58600000</v>
      </c>
      <c r="I13" s="16"/>
      <c r="J13" s="17">
        <f>SUM(E13,-I13,-H13,-F13)</f>
        <v>254800000</v>
      </c>
      <c r="K13" s="18" t="s">
        <v>15</v>
      </c>
      <c r="L13" s="18"/>
      <c r="M13" s="19"/>
      <c r="N13" s="12"/>
      <c r="O13" s="12"/>
    </row>
    <row r="14" spans="1:15" ht="15.75" x14ac:dyDescent="0.25">
      <c r="A14" s="19">
        <v>10</v>
      </c>
      <c r="B14" s="20" t="s">
        <v>30</v>
      </c>
      <c r="C14" s="14" t="s">
        <v>31</v>
      </c>
      <c r="D14" s="15"/>
      <c r="E14" s="16">
        <v>192500000</v>
      </c>
      <c r="F14" s="16">
        <v>50000000</v>
      </c>
      <c r="G14" s="16"/>
      <c r="H14" s="16">
        <v>31000000</v>
      </c>
      <c r="I14" s="16"/>
      <c r="J14" s="17">
        <f>SUM(E14,-I14,-H14,-F14)</f>
        <v>111500000</v>
      </c>
      <c r="K14" s="18" t="s">
        <v>15</v>
      </c>
      <c r="L14" s="18"/>
      <c r="M14" s="19"/>
      <c r="N14" s="12"/>
      <c r="O14" s="12"/>
    </row>
    <row r="15" spans="1:15" ht="15.75" x14ac:dyDescent="0.25">
      <c r="A15" s="19">
        <v>11</v>
      </c>
      <c r="B15" s="20" t="s">
        <v>32</v>
      </c>
      <c r="C15" s="14" t="s">
        <v>33</v>
      </c>
      <c r="D15" s="15" t="s">
        <v>34</v>
      </c>
      <c r="E15" s="16">
        <v>47500000</v>
      </c>
      <c r="F15" s="16">
        <v>1250000</v>
      </c>
      <c r="G15" s="16"/>
      <c r="H15" s="16">
        <v>27600000</v>
      </c>
      <c r="I15" s="16"/>
      <c r="J15" s="17">
        <f>SUM(E15,-I15,-H15,-F15)</f>
        <v>18650000</v>
      </c>
      <c r="K15" s="18" t="s">
        <v>15</v>
      </c>
      <c r="L15" s="18"/>
      <c r="M15" s="19"/>
      <c r="N15" s="12"/>
      <c r="O15" s="12"/>
    </row>
    <row r="16" spans="1:15" ht="15.75" x14ac:dyDescent="0.25">
      <c r="A16" s="19">
        <v>12</v>
      </c>
      <c r="B16" s="20" t="s">
        <v>35</v>
      </c>
      <c r="C16" s="14" t="s">
        <v>36</v>
      </c>
      <c r="D16" s="15"/>
      <c r="E16" s="16">
        <v>186000000</v>
      </c>
      <c r="F16" s="16"/>
      <c r="G16" s="16">
        <v>60000000</v>
      </c>
      <c r="H16" s="16">
        <v>186000000</v>
      </c>
      <c r="I16" s="16"/>
      <c r="J16" s="17">
        <v>-60000000</v>
      </c>
      <c r="K16" s="18"/>
      <c r="L16" s="18" t="s">
        <v>15</v>
      </c>
      <c r="M16" s="19"/>
      <c r="N16" s="12"/>
      <c r="O16" s="12"/>
    </row>
    <row r="17" spans="1:15" ht="15.75" x14ac:dyDescent="0.25">
      <c r="A17" s="19">
        <v>13</v>
      </c>
      <c r="B17" s="20" t="s">
        <v>37</v>
      </c>
      <c r="C17" s="19">
        <v>121037130</v>
      </c>
      <c r="D17" s="15">
        <v>280216493675</v>
      </c>
      <c r="E17" s="16">
        <v>48500000</v>
      </c>
      <c r="F17" s="16">
        <v>600000</v>
      </c>
      <c r="G17" s="16"/>
      <c r="H17" s="16">
        <v>48500000</v>
      </c>
      <c r="I17" s="16"/>
      <c r="J17" s="17">
        <v>-600000</v>
      </c>
      <c r="K17" s="18" t="s">
        <v>15</v>
      </c>
      <c r="L17" s="18"/>
      <c r="M17" s="19"/>
      <c r="N17" s="12"/>
      <c r="O17" s="12"/>
    </row>
    <row r="18" spans="1:15" ht="15.75" x14ac:dyDescent="0.25">
      <c r="A18" s="19">
        <v>14</v>
      </c>
      <c r="B18" s="20" t="s">
        <v>38</v>
      </c>
      <c r="C18" s="20">
        <v>121783954</v>
      </c>
      <c r="D18" s="15"/>
      <c r="E18" s="16">
        <v>2000000</v>
      </c>
      <c r="F18" s="16"/>
      <c r="G18" s="16"/>
      <c r="H18" s="16"/>
      <c r="I18" s="16"/>
      <c r="J18" s="17">
        <v>2000000</v>
      </c>
      <c r="K18" s="18" t="s">
        <v>15</v>
      </c>
      <c r="L18" s="18"/>
      <c r="M18" s="19"/>
      <c r="N18" s="12"/>
      <c r="O18" s="12"/>
    </row>
    <row r="19" spans="1:15" ht="15.75" x14ac:dyDescent="0.25">
      <c r="A19" s="19">
        <v>15</v>
      </c>
      <c r="B19" s="20" t="s">
        <v>39</v>
      </c>
      <c r="C19" s="14" t="s">
        <v>40</v>
      </c>
      <c r="D19" s="15"/>
      <c r="E19" s="16">
        <v>56700000</v>
      </c>
      <c r="F19" s="16">
        <v>2200000</v>
      </c>
      <c r="G19" s="16"/>
      <c r="H19" s="16">
        <v>56700000</v>
      </c>
      <c r="I19" s="16"/>
      <c r="J19" s="17">
        <v>-2200000</v>
      </c>
      <c r="K19" s="18" t="s">
        <v>15</v>
      </c>
      <c r="L19" s="18"/>
      <c r="M19" s="19"/>
      <c r="N19" s="12"/>
      <c r="O19" s="12"/>
    </row>
    <row r="20" spans="1:15" ht="15.75" x14ac:dyDescent="0.25">
      <c r="A20" s="19">
        <v>16</v>
      </c>
      <c r="B20" s="20" t="s">
        <v>41</v>
      </c>
      <c r="C20" s="14" t="s">
        <v>42</v>
      </c>
      <c r="D20" s="15"/>
      <c r="E20" s="16">
        <v>47500000</v>
      </c>
      <c r="F20" s="16">
        <v>1350000</v>
      </c>
      <c r="G20" s="16"/>
      <c r="H20" s="16">
        <v>47500000</v>
      </c>
      <c r="I20" s="16"/>
      <c r="J20" s="17">
        <v>-1350000</v>
      </c>
      <c r="K20" s="18"/>
      <c r="L20" s="18"/>
      <c r="M20" s="19"/>
      <c r="N20" s="12"/>
      <c r="O20" s="12"/>
    </row>
    <row r="21" spans="1:15" ht="15.75" x14ac:dyDescent="0.25">
      <c r="A21" s="19">
        <v>17</v>
      </c>
      <c r="B21" s="20" t="s">
        <v>43</v>
      </c>
      <c r="C21" s="14" t="s">
        <v>44</v>
      </c>
      <c r="D21" s="15">
        <v>131215496858</v>
      </c>
      <c r="E21" s="16">
        <v>55700000</v>
      </c>
      <c r="F21" s="16">
        <v>784000</v>
      </c>
      <c r="G21" s="16"/>
      <c r="H21" s="16">
        <v>46500000</v>
      </c>
      <c r="I21" s="16"/>
      <c r="J21" s="17">
        <f>SUM(E21,-F21,-H21)</f>
        <v>8416000</v>
      </c>
      <c r="K21" s="18" t="s">
        <v>15</v>
      </c>
      <c r="L21" s="18"/>
      <c r="M21" s="19"/>
      <c r="N21" s="12"/>
      <c r="O21" s="12"/>
    </row>
    <row r="22" spans="1:15" ht="15.75" x14ac:dyDescent="0.25">
      <c r="A22" s="19">
        <v>18</v>
      </c>
      <c r="B22" s="20" t="s">
        <v>45</v>
      </c>
      <c r="C22" s="14" t="s">
        <v>46</v>
      </c>
      <c r="D22" s="15">
        <v>151115496488</v>
      </c>
      <c r="E22" s="16">
        <v>55700000</v>
      </c>
      <c r="F22" s="16"/>
      <c r="G22" s="16"/>
      <c r="H22" s="16">
        <v>9200000</v>
      </c>
      <c r="I22" s="16"/>
      <c r="J22" s="17">
        <v>46500000</v>
      </c>
      <c r="K22" s="18" t="s">
        <v>15</v>
      </c>
      <c r="L22" s="18"/>
      <c r="M22" s="19"/>
      <c r="N22" s="12"/>
      <c r="O22" s="12"/>
    </row>
    <row r="23" spans="1:15" ht="15.75" x14ac:dyDescent="0.25">
      <c r="A23" s="19">
        <v>19</v>
      </c>
      <c r="B23" s="20" t="s">
        <v>47</v>
      </c>
      <c r="C23" s="14" t="s">
        <v>48</v>
      </c>
      <c r="D23" s="15"/>
      <c r="E23" s="16">
        <v>9700000</v>
      </c>
      <c r="F23" s="16"/>
      <c r="G23" s="16"/>
      <c r="H23" s="16">
        <v>5100000</v>
      </c>
      <c r="I23" s="16"/>
      <c r="J23" s="17">
        <v>4600000</v>
      </c>
      <c r="K23" s="18" t="s">
        <v>15</v>
      </c>
      <c r="L23" s="18"/>
      <c r="M23" s="19"/>
      <c r="N23" s="12"/>
      <c r="O23" s="12"/>
    </row>
    <row r="24" spans="1:15" ht="15.75" x14ac:dyDescent="0.25">
      <c r="A24" s="19">
        <v>20</v>
      </c>
      <c r="B24" s="20" t="s">
        <v>49</v>
      </c>
      <c r="C24" s="14" t="s">
        <v>50</v>
      </c>
      <c r="D24" s="15"/>
      <c r="E24" s="16">
        <v>21900000</v>
      </c>
      <c r="F24" s="16"/>
      <c r="G24" s="16"/>
      <c r="H24" s="16">
        <v>21900000</v>
      </c>
      <c r="I24" s="16"/>
      <c r="J24" s="17">
        <v>0</v>
      </c>
      <c r="K24" s="18"/>
      <c r="L24" s="18" t="s">
        <v>15</v>
      </c>
      <c r="M24" s="19"/>
      <c r="N24" s="12"/>
      <c r="O24" s="12"/>
    </row>
    <row r="25" spans="1:15" ht="16.5" thickBot="1" x14ac:dyDescent="0.3">
      <c r="A25" s="38">
        <v>21</v>
      </c>
      <c r="B25" s="39" t="s">
        <v>53</v>
      </c>
      <c r="C25" s="39">
        <v>120827750</v>
      </c>
      <c r="D25" s="39"/>
      <c r="E25" s="39" t="s">
        <v>54</v>
      </c>
      <c r="F25" s="39" t="s">
        <v>55</v>
      </c>
      <c r="G25" s="39"/>
      <c r="H25" s="39" t="s">
        <v>56</v>
      </c>
      <c r="I25" s="39"/>
      <c r="J25" s="39" t="s">
        <v>57</v>
      </c>
      <c r="K25" s="1" t="s">
        <v>15</v>
      </c>
      <c r="L25" s="1"/>
      <c r="M25" s="39"/>
      <c r="N25" s="12"/>
      <c r="O25" s="12"/>
    </row>
    <row r="26" spans="1:15" ht="15.75" x14ac:dyDescent="0.25">
      <c r="A26" s="40"/>
      <c r="B26" s="40"/>
      <c r="C26" s="40"/>
      <c r="D26" s="40"/>
      <c r="E26" s="40"/>
      <c r="F26" s="40"/>
      <c r="G26" s="40"/>
      <c r="H26" s="40"/>
      <c r="I26" s="40"/>
      <c r="J26" s="40"/>
      <c r="K26" s="40"/>
      <c r="L26" s="40"/>
      <c r="M26" s="40"/>
      <c r="N26" s="12"/>
      <c r="O26" s="12"/>
    </row>
    <row r="27" spans="1:15" ht="16.5" thickBot="1" x14ac:dyDescent="0.3">
      <c r="A27" s="41" t="s">
        <v>1779</v>
      </c>
      <c r="B27" s="40"/>
      <c r="C27" s="40"/>
      <c r="D27" s="42"/>
      <c r="E27" s="40"/>
      <c r="F27" s="40"/>
      <c r="G27" s="40"/>
      <c r="H27" s="40"/>
      <c r="I27" s="40"/>
      <c r="J27" s="40"/>
      <c r="K27" s="40"/>
      <c r="L27" s="40"/>
      <c r="M27" s="40"/>
      <c r="N27" s="12"/>
      <c r="O27" s="12"/>
    </row>
    <row r="28" spans="1:15" ht="15.75" x14ac:dyDescent="0.25">
      <c r="A28" s="316" t="s">
        <v>58</v>
      </c>
      <c r="B28" s="316" t="s">
        <v>59</v>
      </c>
      <c r="C28" s="316" t="s">
        <v>60</v>
      </c>
      <c r="D28" s="338" t="s">
        <v>61</v>
      </c>
      <c r="E28" s="22"/>
      <c r="F28" s="316" t="s">
        <v>62</v>
      </c>
      <c r="G28" s="316" t="s">
        <v>63</v>
      </c>
      <c r="H28" s="316" t="s">
        <v>64</v>
      </c>
      <c r="I28" s="316" t="s">
        <v>65</v>
      </c>
      <c r="J28" s="316" t="s">
        <v>66</v>
      </c>
      <c r="K28" s="319" t="s">
        <v>67</v>
      </c>
      <c r="L28" s="320"/>
      <c r="M28" s="22" t="s">
        <v>11</v>
      </c>
      <c r="N28" s="12"/>
      <c r="O28" s="12"/>
    </row>
    <row r="29" spans="1:15" ht="31.5" x14ac:dyDescent="0.25">
      <c r="A29" s="317"/>
      <c r="B29" s="317"/>
      <c r="C29" s="317"/>
      <c r="D29" s="339"/>
      <c r="E29" s="23" t="s">
        <v>68</v>
      </c>
      <c r="F29" s="317"/>
      <c r="G29" s="317"/>
      <c r="H29" s="317"/>
      <c r="I29" s="317"/>
      <c r="J29" s="317"/>
      <c r="K29" s="321"/>
      <c r="L29" s="322"/>
      <c r="M29" s="23" t="s">
        <v>69</v>
      </c>
      <c r="N29" s="12"/>
      <c r="O29" s="12"/>
    </row>
    <row r="30" spans="1:15" ht="16.5" thickBot="1" x14ac:dyDescent="0.3">
      <c r="A30" s="317"/>
      <c r="B30" s="317"/>
      <c r="C30" s="317"/>
      <c r="D30" s="339"/>
      <c r="E30" s="43"/>
      <c r="F30" s="317"/>
      <c r="G30" s="317"/>
      <c r="H30" s="317"/>
      <c r="I30" s="317"/>
      <c r="J30" s="317"/>
      <c r="K30" s="323"/>
      <c r="L30" s="324"/>
      <c r="M30" s="43"/>
      <c r="N30" s="12"/>
      <c r="O30" s="12"/>
    </row>
    <row r="31" spans="1:15" ht="16.5" thickBot="1" x14ac:dyDescent="0.3">
      <c r="A31" s="318"/>
      <c r="B31" s="318"/>
      <c r="C31" s="318"/>
      <c r="D31" s="340"/>
      <c r="E31" s="44"/>
      <c r="F31" s="318"/>
      <c r="G31" s="318"/>
      <c r="H31" s="318"/>
      <c r="I31" s="318"/>
      <c r="J31" s="318"/>
      <c r="K31" s="24" t="s">
        <v>70</v>
      </c>
      <c r="L31" s="24" t="s">
        <v>13</v>
      </c>
      <c r="M31" s="44"/>
      <c r="N31" s="12"/>
      <c r="O31" s="12"/>
    </row>
    <row r="32" spans="1:15" ht="16.5" thickBot="1" x14ac:dyDescent="0.3">
      <c r="A32" s="25">
        <v>1</v>
      </c>
      <c r="B32" s="24" t="s">
        <v>71</v>
      </c>
      <c r="C32" s="24">
        <v>272219863</v>
      </c>
      <c r="D32" s="45">
        <v>150315148273</v>
      </c>
      <c r="E32" s="24" t="s">
        <v>72</v>
      </c>
      <c r="F32" s="24" t="s">
        <v>73</v>
      </c>
      <c r="G32" s="24">
        <v>0</v>
      </c>
      <c r="H32" s="24" t="s">
        <v>72</v>
      </c>
      <c r="I32" s="24">
        <v>0</v>
      </c>
      <c r="J32" s="24">
        <v>0</v>
      </c>
      <c r="K32" s="24"/>
      <c r="L32" s="24" t="s">
        <v>74</v>
      </c>
      <c r="M32" s="24" t="s">
        <v>73</v>
      </c>
      <c r="N32" s="12"/>
      <c r="O32" s="12"/>
    </row>
    <row r="33" spans="1:15" ht="16.5" thickBot="1" x14ac:dyDescent="0.3">
      <c r="A33" s="25">
        <v>2</v>
      </c>
      <c r="B33" s="24" t="s">
        <v>75</v>
      </c>
      <c r="C33" s="24">
        <v>241124105</v>
      </c>
      <c r="D33" s="46">
        <v>180415146925</v>
      </c>
      <c r="E33" s="24" t="s">
        <v>76</v>
      </c>
      <c r="F33" s="24" t="s">
        <v>77</v>
      </c>
      <c r="G33" s="24">
        <v>0</v>
      </c>
      <c r="H33" s="24" t="s">
        <v>76</v>
      </c>
      <c r="I33" s="24">
        <v>0</v>
      </c>
      <c r="J33" s="24">
        <v>0</v>
      </c>
      <c r="K33" s="24"/>
      <c r="L33" s="24" t="s">
        <v>74</v>
      </c>
      <c r="M33" s="24" t="s">
        <v>77</v>
      </c>
      <c r="N33" s="12"/>
      <c r="O33" s="12"/>
    </row>
    <row r="34" spans="1:15" ht="16.5" thickBot="1" x14ac:dyDescent="0.3">
      <c r="A34" s="25">
        <v>3</v>
      </c>
      <c r="B34" s="24" t="s">
        <v>78</v>
      </c>
      <c r="C34" s="24">
        <v>271267472</v>
      </c>
      <c r="D34" s="47">
        <v>270515143469</v>
      </c>
      <c r="E34" s="24" t="s">
        <v>79</v>
      </c>
      <c r="F34" s="24" t="s">
        <v>80</v>
      </c>
      <c r="G34" s="24">
        <v>0</v>
      </c>
      <c r="H34" s="24" t="s">
        <v>81</v>
      </c>
      <c r="I34" s="24">
        <v>0</v>
      </c>
      <c r="J34" s="24">
        <v>622.01700000000005</v>
      </c>
      <c r="K34" s="24"/>
      <c r="L34" s="24" t="s">
        <v>74</v>
      </c>
      <c r="M34" s="24"/>
      <c r="N34" s="12"/>
      <c r="O34" s="12"/>
    </row>
    <row r="35" spans="1:15" ht="32.25" thickBot="1" x14ac:dyDescent="0.3">
      <c r="A35" s="25">
        <v>4</v>
      </c>
      <c r="B35" s="24" t="s">
        <v>82</v>
      </c>
      <c r="C35" s="24">
        <v>272234174</v>
      </c>
      <c r="D35" s="46">
        <v>60515144442</v>
      </c>
      <c r="E35" s="24" t="s">
        <v>83</v>
      </c>
      <c r="F35" s="24" t="s">
        <v>84</v>
      </c>
      <c r="G35" s="24">
        <v>0</v>
      </c>
      <c r="H35" s="24" t="s">
        <v>85</v>
      </c>
      <c r="I35" s="24">
        <v>0</v>
      </c>
      <c r="J35" s="24" t="s">
        <v>86</v>
      </c>
      <c r="K35" s="24"/>
      <c r="L35" s="24"/>
      <c r="M35" s="24"/>
      <c r="N35" s="12"/>
      <c r="O35" s="12"/>
    </row>
    <row r="36" spans="1:15" ht="16.5" thickBot="1" x14ac:dyDescent="0.3">
      <c r="A36" s="25">
        <v>5</v>
      </c>
      <c r="B36" s="24" t="s">
        <v>87</v>
      </c>
      <c r="C36" s="24">
        <v>271961475</v>
      </c>
      <c r="D36" s="46">
        <v>100615148760</v>
      </c>
      <c r="E36" s="24" t="s">
        <v>83</v>
      </c>
      <c r="F36" s="24" t="s">
        <v>88</v>
      </c>
      <c r="G36" s="24">
        <v>0</v>
      </c>
      <c r="H36" s="24">
        <v>0</v>
      </c>
      <c r="I36" s="24">
        <v>0</v>
      </c>
      <c r="J36" s="24" t="s">
        <v>89</v>
      </c>
      <c r="K36" s="24"/>
      <c r="L36" s="24"/>
      <c r="M36" s="24"/>
      <c r="N36" s="12"/>
      <c r="O36" s="12"/>
    </row>
    <row r="37" spans="1:15" ht="16.5" thickBot="1" x14ac:dyDescent="0.3">
      <c r="A37" s="25">
        <v>6</v>
      </c>
      <c r="B37" s="24" t="s">
        <v>90</v>
      </c>
      <c r="C37" s="24">
        <v>270852015</v>
      </c>
      <c r="D37" s="46">
        <v>70615142129</v>
      </c>
      <c r="E37" s="24" t="s">
        <v>91</v>
      </c>
      <c r="F37" s="24" t="s">
        <v>92</v>
      </c>
      <c r="G37" s="24">
        <v>0</v>
      </c>
      <c r="H37" s="24" t="s">
        <v>93</v>
      </c>
      <c r="I37" s="24">
        <v>0</v>
      </c>
      <c r="J37" s="24" t="s">
        <v>94</v>
      </c>
      <c r="K37" s="24" t="s">
        <v>74</v>
      </c>
      <c r="L37" s="24"/>
      <c r="M37" s="24"/>
      <c r="N37" s="12"/>
      <c r="O37" s="12"/>
    </row>
    <row r="38" spans="1:15" ht="16.5" thickBot="1" x14ac:dyDescent="0.3">
      <c r="A38" s="25">
        <v>7</v>
      </c>
      <c r="B38" s="24" t="s">
        <v>95</v>
      </c>
      <c r="C38" s="24">
        <v>381211517</v>
      </c>
      <c r="D38" s="46">
        <v>220815392854</v>
      </c>
      <c r="E38" s="24" t="s">
        <v>96</v>
      </c>
      <c r="F38" s="24" t="s">
        <v>97</v>
      </c>
      <c r="G38" s="24">
        <v>0</v>
      </c>
      <c r="H38" s="24" t="s">
        <v>98</v>
      </c>
      <c r="I38" s="24">
        <v>0</v>
      </c>
      <c r="J38" s="24" t="s">
        <v>99</v>
      </c>
      <c r="K38" s="24" t="s">
        <v>74</v>
      </c>
      <c r="L38" s="24"/>
      <c r="M38" s="24"/>
      <c r="N38" s="12"/>
      <c r="O38" s="12"/>
    </row>
    <row r="39" spans="1:15" ht="16.5" thickBot="1" x14ac:dyDescent="0.3">
      <c r="A39" s="25">
        <v>8</v>
      </c>
      <c r="B39" s="24" t="s">
        <v>100</v>
      </c>
      <c r="C39" s="24">
        <v>271123077</v>
      </c>
      <c r="D39" s="46">
        <v>100615147891</v>
      </c>
      <c r="E39" s="24" t="s">
        <v>101</v>
      </c>
      <c r="F39" s="24" t="s">
        <v>102</v>
      </c>
      <c r="G39" s="24">
        <v>0</v>
      </c>
      <c r="H39" s="24" t="s">
        <v>103</v>
      </c>
      <c r="I39" s="24">
        <v>0</v>
      </c>
      <c r="J39" s="24" t="s">
        <v>104</v>
      </c>
      <c r="K39" s="24" t="s">
        <v>74</v>
      </c>
      <c r="L39" s="24"/>
      <c r="M39" s="24"/>
      <c r="N39" s="12"/>
      <c r="O39" s="12"/>
    </row>
    <row r="40" spans="1:15" ht="16.5" thickBot="1" x14ac:dyDescent="0.3">
      <c r="A40" s="25">
        <v>9</v>
      </c>
      <c r="B40" s="24" t="s">
        <v>105</v>
      </c>
      <c r="C40" s="24">
        <v>272372506</v>
      </c>
      <c r="D40" s="46">
        <v>180615140709</v>
      </c>
      <c r="E40" s="24" t="s">
        <v>98</v>
      </c>
      <c r="F40" s="24">
        <v>202.5</v>
      </c>
      <c r="G40" s="24" t="s">
        <v>106</v>
      </c>
      <c r="H40" s="24" t="s">
        <v>98</v>
      </c>
      <c r="I40" s="24">
        <v>0</v>
      </c>
      <c r="J40" s="24">
        <v>0</v>
      </c>
      <c r="K40" s="24"/>
      <c r="L40" s="24" t="s">
        <v>74</v>
      </c>
      <c r="M40" s="24" t="s">
        <v>107</v>
      </c>
      <c r="N40" s="12"/>
      <c r="O40" s="12"/>
    </row>
    <row r="41" spans="1:15" ht="16.5" thickBot="1" x14ac:dyDescent="0.3">
      <c r="A41" s="25">
        <v>10</v>
      </c>
      <c r="B41" s="24" t="s">
        <v>108</v>
      </c>
      <c r="C41" s="24">
        <v>270808987</v>
      </c>
      <c r="D41" s="46">
        <v>140715397458</v>
      </c>
      <c r="E41" s="24" t="s">
        <v>109</v>
      </c>
      <c r="F41" s="24" t="s">
        <v>110</v>
      </c>
      <c r="G41" s="24">
        <v>0</v>
      </c>
      <c r="H41" s="24" t="s">
        <v>98</v>
      </c>
      <c r="I41" s="24">
        <v>0</v>
      </c>
      <c r="J41" s="24" t="s">
        <v>111</v>
      </c>
      <c r="K41" s="24" t="s">
        <v>74</v>
      </c>
      <c r="L41" s="24"/>
      <c r="M41" s="24"/>
      <c r="N41" s="12"/>
      <c r="O41" s="12"/>
    </row>
    <row r="42" spans="1:15" ht="16.5" thickBot="1" x14ac:dyDescent="0.3">
      <c r="A42" s="25">
        <v>11</v>
      </c>
      <c r="B42" s="24" t="s">
        <v>112</v>
      </c>
      <c r="C42" s="24">
        <v>270071374</v>
      </c>
      <c r="D42" s="46">
        <v>100615147835</v>
      </c>
      <c r="E42" s="24" t="s">
        <v>113</v>
      </c>
      <c r="F42" s="24" t="s">
        <v>114</v>
      </c>
      <c r="G42" s="24">
        <v>0</v>
      </c>
      <c r="H42" s="24" t="s">
        <v>115</v>
      </c>
      <c r="I42" s="24">
        <v>0</v>
      </c>
      <c r="J42" s="24" t="s">
        <v>116</v>
      </c>
      <c r="K42" s="24" t="s">
        <v>74</v>
      </c>
      <c r="L42" s="24"/>
      <c r="M42" s="24"/>
      <c r="N42" s="12"/>
      <c r="O42" s="12"/>
    </row>
    <row r="43" spans="1:15" ht="16.5" thickBot="1" x14ac:dyDescent="0.3">
      <c r="A43" s="25">
        <v>12</v>
      </c>
      <c r="B43" s="24" t="s">
        <v>117</v>
      </c>
      <c r="C43" s="24">
        <v>25093548</v>
      </c>
      <c r="D43" s="46">
        <v>210715399304</v>
      </c>
      <c r="E43" s="24" t="s">
        <v>98</v>
      </c>
      <c r="F43" s="24" t="s">
        <v>97</v>
      </c>
      <c r="G43" s="24">
        <v>0</v>
      </c>
      <c r="H43" s="24">
        <v>0</v>
      </c>
      <c r="I43" s="24">
        <v>0</v>
      </c>
      <c r="J43" s="24" t="s">
        <v>118</v>
      </c>
      <c r="K43" s="24" t="s">
        <v>74</v>
      </c>
      <c r="L43" s="24"/>
      <c r="M43" s="24"/>
      <c r="N43" s="12"/>
      <c r="O43" s="12"/>
    </row>
    <row r="44" spans="1:15" ht="16.5" thickBot="1" x14ac:dyDescent="0.3">
      <c r="A44" s="25">
        <v>13</v>
      </c>
      <c r="B44" s="24" t="s">
        <v>119</v>
      </c>
      <c r="C44" s="24">
        <v>271812083</v>
      </c>
      <c r="D44" s="46">
        <v>260515149728</v>
      </c>
      <c r="E44" s="24" t="s">
        <v>120</v>
      </c>
      <c r="F44" s="24" t="s">
        <v>121</v>
      </c>
      <c r="G44" s="24">
        <v>0</v>
      </c>
      <c r="H44" s="24" t="s">
        <v>122</v>
      </c>
      <c r="I44" s="24">
        <v>0</v>
      </c>
      <c r="J44" s="24" t="s">
        <v>123</v>
      </c>
      <c r="K44" s="24" t="s">
        <v>74</v>
      </c>
      <c r="L44" s="24"/>
      <c r="M44" s="24"/>
      <c r="N44" s="12"/>
      <c r="O44" s="12"/>
    </row>
    <row r="45" spans="1:15" ht="16.5" thickBot="1" x14ac:dyDescent="0.3">
      <c r="A45" s="25">
        <v>14</v>
      </c>
      <c r="B45" s="24" t="s">
        <v>124</v>
      </c>
      <c r="C45" s="24">
        <v>271598401</v>
      </c>
      <c r="D45" s="46">
        <v>140715395194</v>
      </c>
      <c r="E45" s="24" t="s">
        <v>125</v>
      </c>
      <c r="F45" s="24" t="s">
        <v>126</v>
      </c>
      <c r="G45" s="24">
        <v>0</v>
      </c>
      <c r="H45" s="24" t="s">
        <v>127</v>
      </c>
      <c r="I45" s="24">
        <v>0</v>
      </c>
      <c r="J45" s="24" t="s">
        <v>128</v>
      </c>
      <c r="K45" s="24" t="s">
        <v>74</v>
      </c>
      <c r="L45" s="24"/>
      <c r="M45" s="24"/>
      <c r="N45" s="12"/>
      <c r="O45" s="12"/>
    </row>
    <row r="46" spans="1:15" ht="16.5" thickBot="1" x14ac:dyDescent="0.3">
      <c r="A46" s="25">
        <v>15</v>
      </c>
      <c r="B46" s="24" t="s">
        <v>129</v>
      </c>
      <c r="C46" s="24">
        <v>272358873</v>
      </c>
      <c r="D46" s="46">
        <v>200715395763</v>
      </c>
      <c r="E46" s="24" t="s">
        <v>98</v>
      </c>
      <c r="F46" s="24">
        <v>0</v>
      </c>
      <c r="G46" s="24">
        <v>0</v>
      </c>
      <c r="H46" s="24">
        <v>0</v>
      </c>
      <c r="I46" s="24">
        <v>0</v>
      </c>
      <c r="J46" s="24" t="s">
        <v>98</v>
      </c>
      <c r="K46" s="24" t="s">
        <v>74</v>
      </c>
      <c r="L46" s="24"/>
      <c r="M46" s="24"/>
      <c r="N46" s="12"/>
      <c r="O46" s="12"/>
    </row>
    <row r="47" spans="1:15" ht="16.5" thickBot="1" x14ac:dyDescent="0.3">
      <c r="A47" s="25">
        <v>16</v>
      </c>
      <c r="B47" s="24" t="s">
        <v>130</v>
      </c>
      <c r="C47" s="24">
        <v>270004777</v>
      </c>
      <c r="D47" s="46">
        <v>280715397764</v>
      </c>
      <c r="E47" s="24" t="s">
        <v>131</v>
      </c>
      <c r="F47" s="24">
        <v>0</v>
      </c>
      <c r="G47" s="24">
        <v>0</v>
      </c>
      <c r="H47" s="24" t="s">
        <v>131</v>
      </c>
      <c r="I47" s="24">
        <v>0</v>
      </c>
      <c r="J47" s="24">
        <v>0</v>
      </c>
      <c r="K47" s="24"/>
      <c r="L47" s="24" t="s">
        <v>74</v>
      </c>
      <c r="M47" s="24"/>
      <c r="N47" s="12"/>
      <c r="O47" s="12"/>
    </row>
    <row r="48" spans="1:15" ht="16.5" thickBot="1" x14ac:dyDescent="0.3">
      <c r="A48" s="25">
        <v>17</v>
      </c>
      <c r="B48" s="24" t="s">
        <v>132</v>
      </c>
      <c r="C48" s="24">
        <v>183227063</v>
      </c>
      <c r="D48" s="47">
        <v>130815392390</v>
      </c>
      <c r="E48" s="24" t="s">
        <v>98</v>
      </c>
      <c r="F48" s="24">
        <v>0</v>
      </c>
      <c r="G48" s="24">
        <v>0</v>
      </c>
      <c r="H48" s="24" t="s">
        <v>85</v>
      </c>
      <c r="I48" s="24">
        <v>0</v>
      </c>
      <c r="J48" s="24" t="s">
        <v>133</v>
      </c>
      <c r="K48" s="24" t="s">
        <v>74</v>
      </c>
      <c r="L48" s="24"/>
      <c r="M48" s="24"/>
      <c r="N48" s="12"/>
      <c r="O48" s="12"/>
    </row>
    <row r="49" spans="1:15" ht="16.5" thickBot="1" x14ac:dyDescent="0.3">
      <c r="A49" s="25">
        <v>18</v>
      </c>
      <c r="B49" s="24" t="s">
        <v>134</v>
      </c>
      <c r="C49" s="24">
        <v>272043376</v>
      </c>
      <c r="D49" s="46">
        <v>90615144670</v>
      </c>
      <c r="E49" s="24" t="s">
        <v>135</v>
      </c>
      <c r="F49" s="24" t="s">
        <v>136</v>
      </c>
      <c r="G49" s="24">
        <v>0</v>
      </c>
      <c r="H49" s="24" t="s">
        <v>137</v>
      </c>
      <c r="I49" s="24">
        <v>0</v>
      </c>
      <c r="J49" s="24" t="s">
        <v>138</v>
      </c>
      <c r="K49" s="24" t="s">
        <v>74</v>
      </c>
      <c r="L49" s="24"/>
      <c r="M49" s="24"/>
      <c r="N49" s="12"/>
      <c r="O49" s="12"/>
    </row>
    <row r="50" spans="1:15" ht="16.5" thickBot="1" x14ac:dyDescent="0.3">
      <c r="A50" s="25">
        <v>19</v>
      </c>
      <c r="B50" s="24" t="s">
        <v>139</v>
      </c>
      <c r="C50" s="24">
        <v>272788071</v>
      </c>
      <c r="D50" s="46">
        <v>250315141249</v>
      </c>
      <c r="E50" s="24" t="s">
        <v>76</v>
      </c>
      <c r="F50" s="24" t="s">
        <v>140</v>
      </c>
      <c r="G50" s="24">
        <v>0</v>
      </c>
      <c r="H50" s="24" t="s">
        <v>76</v>
      </c>
      <c r="I50" s="24">
        <v>0</v>
      </c>
      <c r="J50" s="24">
        <v>0</v>
      </c>
      <c r="K50" s="24"/>
      <c r="L50" s="24" t="s">
        <v>74</v>
      </c>
      <c r="M50" s="24" t="s">
        <v>140</v>
      </c>
      <c r="N50" s="12"/>
      <c r="O50" s="12"/>
    </row>
    <row r="51" spans="1:15" ht="16.5" thickBot="1" x14ac:dyDescent="0.3">
      <c r="A51" s="25">
        <v>20</v>
      </c>
      <c r="B51" s="24" t="s">
        <v>141</v>
      </c>
      <c r="C51" s="24">
        <v>272172072</v>
      </c>
      <c r="D51" s="46">
        <v>250415148234</v>
      </c>
      <c r="E51" s="24" t="s">
        <v>76</v>
      </c>
      <c r="F51" s="24" t="s">
        <v>142</v>
      </c>
      <c r="G51" s="24"/>
      <c r="H51" s="24" t="s">
        <v>76</v>
      </c>
      <c r="I51" s="24">
        <v>0</v>
      </c>
      <c r="J51" s="24">
        <v>0</v>
      </c>
      <c r="K51" s="24"/>
      <c r="L51" s="24" t="s">
        <v>74</v>
      </c>
      <c r="M51" s="24" t="s">
        <v>142</v>
      </c>
      <c r="N51" s="12"/>
      <c r="O51" s="12"/>
    </row>
    <row r="52" spans="1:15" ht="16.5" thickBot="1" x14ac:dyDescent="0.3">
      <c r="A52" s="25">
        <v>21</v>
      </c>
      <c r="B52" s="24" t="s">
        <v>143</v>
      </c>
      <c r="C52" s="24">
        <v>272365141</v>
      </c>
      <c r="D52" s="46">
        <v>160415143254</v>
      </c>
      <c r="E52" s="24" t="s">
        <v>76</v>
      </c>
      <c r="F52" s="24" t="s">
        <v>144</v>
      </c>
      <c r="G52" s="24">
        <v>900</v>
      </c>
      <c r="H52" s="24" t="s">
        <v>76</v>
      </c>
      <c r="I52" s="24">
        <v>0</v>
      </c>
      <c r="J52" s="24">
        <v>0</v>
      </c>
      <c r="K52" s="24"/>
      <c r="L52" s="24" t="s">
        <v>74</v>
      </c>
      <c r="M52" s="24" t="s">
        <v>145</v>
      </c>
      <c r="N52" s="12"/>
      <c r="O52" s="12"/>
    </row>
    <row r="53" spans="1:15" ht="16.5" thickBot="1" x14ac:dyDescent="0.3">
      <c r="A53" s="25">
        <v>22</v>
      </c>
      <c r="B53" s="24" t="s">
        <v>146</v>
      </c>
      <c r="C53" s="24">
        <v>270725665</v>
      </c>
      <c r="D53" s="46">
        <v>260415143374</v>
      </c>
      <c r="E53" s="24" t="s">
        <v>76</v>
      </c>
      <c r="F53" s="24">
        <v>137.5</v>
      </c>
      <c r="G53" s="24">
        <v>0</v>
      </c>
      <c r="H53" s="24" t="s">
        <v>147</v>
      </c>
      <c r="I53" s="24">
        <v>0</v>
      </c>
      <c r="J53" s="24" t="s">
        <v>148</v>
      </c>
      <c r="K53" s="24" t="s">
        <v>74</v>
      </c>
      <c r="L53" s="24"/>
      <c r="M53" s="24"/>
      <c r="N53" s="12"/>
      <c r="O53" s="12"/>
    </row>
    <row r="54" spans="1:15" ht="16.5" thickBot="1" x14ac:dyDescent="0.3">
      <c r="A54" s="25">
        <v>23</v>
      </c>
      <c r="B54" s="24" t="s">
        <v>149</v>
      </c>
      <c r="C54" s="24">
        <v>272127725</v>
      </c>
      <c r="D54" s="46">
        <v>60715394929</v>
      </c>
      <c r="E54" s="24" t="s">
        <v>98</v>
      </c>
      <c r="F54" s="24" t="s">
        <v>150</v>
      </c>
      <c r="G54" s="24">
        <v>0</v>
      </c>
      <c r="H54" s="24" t="s">
        <v>85</v>
      </c>
      <c r="I54" s="24">
        <v>0</v>
      </c>
      <c r="J54" s="24" t="s">
        <v>151</v>
      </c>
      <c r="K54" s="24" t="s">
        <v>74</v>
      </c>
      <c r="L54" s="24"/>
      <c r="M54" s="24"/>
      <c r="N54" s="12"/>
      <c r="O54" s="12"/>
    </row>
    <row r="55" spans="1:15" ht="16.5" thickBot="1" x14ac:dyDescent="0.3">
      <c r="A55" s="25">
        <v>24</v>
      </c>
      <c r="B55" s="24" t="s">
        <v>152</v>
      </c>
      <c r="C55" s="24">
        <v>161839340</v>
      </c>
      <c r="D55" s="46">
        <v>140715398843</v>
      </c>
      <c r="E55" s="24" t="s">
        <v>98</v>
      </c>
      <c r="F55" s="24">
        <v>0</v>
      </c>
      <c r="G55" s="24">
        <v>0</v>
      </c>
      <c r="H55" s="24" t="s">
        <v>153</v>
      </c>
      <c r="I55" s="24">
        <v>0</v>
      </c>
      <c r="J55" s="24" t="s">
        <v>131</v>
      </c>
      <c r="K55" s="24" t="s">
        <v>74</v>
      </c>
      <c r="L55" s="24"/>
      <c r="M55" s="24"/>
      <c r="N55" s="12"/>
      <c r="O55" s="12"/>
    </row>
    <row r="56" spans="1:15" ht="16.5" thickBot="1" x14ac:dyDescent="0.3">
      <c r="A56" s="25">
        <v>25</v>
      </c>
      <c r="B56" s="24" t="s">
        <v>154</v>
      </c>
      <c r="C56" s="24">
        <v>186997668</v>
      </c>
      <c r="D56" s="46">
        <v>90815398594</v>
      </c>
      <c r="E56" s="24" t="s">
        <v>98</v>
      </c>
      <c r="F56" s="24">
        <v>0</v>
      </c>
      <c r="G56" s="24">
        <v>0</v>
      </c>
      <c r="H56" s="24">
        <v>0</v>
      </c>
      <c r="I56" s="24">
        <v>0</v>
      </c>
      <c r="J56" s="24" t="s">
        <v>98</v>
      </c>
      <c r="K56" s="24" t="s">
        <v>74</v>
      </c>
      <c r="L56" s="24"/>
      <c r="M56" s="24"/>
      <c r="N56" s="12"/>
      <c r="O56" s="12"/>
    </row>
    <row r="57" spans="1:15" ht="16.5" thickBot="1" x14ac:dyDescent="0.3">
      <c r="A57" s="25">
        <v>26</v>
      </c>
      <c r="B57" s="24" t="s">
        <v>155</v>
      </c>
      <c r="C57" s="24">
        <v>272560527</v>
      </c>
      <c r="D57" s="46">
        <v>190815396194</v>
      </c>
      <c r="E57" s="24" t="s">
        <v>131</v>
      </c>
      <c r="F57" s="24">
        <v>0</v>
      </c>
      <c r="G57" s="24">
        <v>0</v>
      </c>
      <c r="H57" s="24">
        <v>0</v>
      </c>
      <c r="I57" s="24">
        <v>0</v>
      </c>
      <c r="J57" s="24" t="s">
        <v>131</v>
      </c>
      <c r="K57" s="24" t="s">
        <v>74</v>
      </c>
      <c r="L57" s="24"/>
      <c r="M57" s="24"/>
      <c r="N57" s="12"/>
      <c r="O57" s="12"/>
    </row>
    <row r="58" spans="1:15" ht="16.5" thickBot="1" x14ac:dyDescent="0.3">
      <c r="A58" s="25">
        <v>27</v>
      </c>
      <c r="B58" s="24" t="s">
        <v>156</v>
      </c>
      <c r="C58" s="24">
        <v>271595464</v>
      </c>
      <c r="D58" s="46">
        <v>270815394224</v>
      </c>
      <c r="E58" s="24" t="s">
        <v>98</v>
      </c>
      <c r="F58" s="24">
        <v>0</v>
      </c>
      <c r="G58" s="24">
        <v>0</v>
      </c>
      <c r="H58" s="24" t="s">
        <v>85</v>
      </c>
      <c r="I58" s="24">
        <v>0</v>
      </c>
      <c r="J58" s="24" t="s">
        <v>133</v>
      </c>
      <c r="K58" s="24" t="s">
        <v>74</v>
      </c>
      <c r="L58" s="24"/>
      <c r="M58" s="24"/>
      <c r="N58" s="12"/>
      <c r="O58" s="12"/>
    </row>
    <row r="59" spans="1:15" ht="16.5" thickBot="1" x14ac:dyDescent="0.3">
      <c r="A59" s="25">
        <v>28</v>
      </c>
      <c r="B59" s="24" t="s">
        <v>157</v>
      </c>
      <c r="C59" s="24">
        <v>272596333</v>
      </c>
      <c r="D59" s="46">
        <v>80915398276</v>
      </c>
      <c r="E59" s="24" t="s">
        <v>131</v>
      </c>
      <c r="F59" s="24">
        <v>0</v>
      </c>
      <c r="G59" s="24">
        <v>0</v>
      </c>
      <c r="H59" s="24">
        <v>0</v>
      </c>
      <c r="I59" s="24">
        <v>0</v>
      </c>
      <c r="J59" s="24" t="s">
        <v>131</v>
      </c>
      <c r="K59" s="24" t="s">
        <v>74</v>
      </c>
      <c r="L59" s="24"/>
      <c r="M59" s="24"/>
      <c r="N59" s="12"/>
      <c r="O59" s="12"/>
    </row>
    <row r="60" spans="1:15" ht="16.5" thickBot="1" x14ac:dyDescent="0.3">
      <c r="A60" s="25">
        <v>29</v>
      </c>
      <c r="B60" s="24" t="s">
        <v>158</v>
      </c>
      <c r="C60" s="24">
        <v>270423271</v>
      </c>
      <c r="D60" s="46">
        <v>200415140644</v>
      </c>
      <c r="E60" s="24" t="s">
        <v>76</v>
      </c>
      <c r="F60" s="24">
        <v>0</v>
      </c>
      <c r="G60" s="24">
        <v>0</v>
      </c>
      <c r="H60" s="24" t="s">
        <v>159</v>
      </c>
      <c r="I60" s="24">
        <v>0</v>
      </c>
      <c r="J60" s="24" t="s">
        <v>160</v>
      </c>
      <c r="K60" s="24" t="s">
        <v>74</v>
      </c>
      <c r="L60" s="24"/>
      <c r="M60" s="24"/>
      <c r="N60" s="12"/>
      <c r="O60" s="12"/>
    </row>
    <row r="61" spans="1:15" ht="16.5" thickBot="1" x14ac:dyDescent="0.3">
      <c r="A61" s="25">
        <v>30</v>
      </c>
      <c r="B61" s="24" t="s">
        <v>161</v>
      </c>
      <c r="C61" s="24">
        <v>272182173</v>
      </c>
      <c r="D61" s="46">
        <v>140615147516</v>
      </c>
      <c r="E61" s="24" t="s">
        <v>76</v>
      </c>
      <c r="F61" s="24">
        <v>0</v>
      </c>
      <c r="G61" s="24">
        <v>0</v>
      </c>
      <c r="H61" s="24">
        <v>0</v>
      </c>
      <c r="I61" s="24">
        <v>0</v>
      </c>
      <c r="J61" s="24" t="s">
        <v>76</v>
      </c>
      <c r="K61" s="24" t="s">
        <v>74</v>
      </c>
      <c r="L61" s="24"/>
      <c r="M61" s="24"/>
      <c r="N61" s="12"/>
      <c r="O61" s="12"/>
    </row>
    <row r="62" spans="1:15" ht="16.5" thickBot="1" x14ac:dyDescent="0.3">
      <c r="A62" s="25">
        <v>31</v>
      </c>
      <c r="B62" s="24" t="s">
        <v>162</v>
      </c>
      <c r="C62" s="24">
        <v>270461039</v>
      </c>
      <c r="D62" s="46">
        <v>190815393658</v>
      </c>
      <c r="E62" s="24" t="s">
        <v>131</v>
      </c>
      <c r="F62" s="24">
        <v>0</v>
      </c>
      <c r="G62" s="24">
        <v>0</v>
      </c>
      <c r="H62" s="24">
        <v>0</v>
      </c>
      <c r="I62" s="24">
        <v>0</v>
      </c>
      <c r="J62" s="24" t="s">
        <v>131</v>
      </c>
      <c r="K62" s="24" t="s">
        <v>74</v>
      </c>
      <c r="L62" s="24"/>
      <c r="M62" s="24"/>
      <c r="N62" s="12"/>
      <c r="O62" s="12"/>
    </row>
    <row r="63" spans="1:15" ht="16.5" thickBot="1" x14ac:dyDescent="0.3">
      <c r="A63" s="25">
        <v>32</v>
      </c>
      <c r="B63" s="24" t="s">
        <v>163</v>
      </c>
      <c r="C63" s="24">
        <v>272271530</v>
      </c>
      <c r="D63" s="46">
        <v>180815394853</v>
      </c>
      <c r="E63" s="24" t="s">
        <v>131</v>
      </c>
      <c r="F63" s="24">
        <v>0</v>
      </c>
      <c r="G63" s="24">
        <v>0</v>
      </c>
      <c r="H63" s="24">
        <v>0</v>
      </c>
      <c r="I63" s="24">
        <v>0</v>
      </c>
      <c r="J63" s="24" t="s">
        <v>131</v>
      </c>
      <c r="K63" s="24" t="s">
        <v>74</v>
      </c>
      <c r="L63" s="24"/>
      <c r="M63" s="24"/>
      <c r="N63" s="12"/>
      <c r="O63" s="12"/>
    </row>
    <row r="64" spans="1:15" ht="16.5" thickBot="1" x14ac:dyDescent="0.3">
      <c r="A64" s="25"/>
      <c r="B64" s="325" t="s">
        <v>164</v>
      </c>
      <c r="C64" s="326"/>
      <c r="D64" s="327"/>
      <c r="E64" s="26" t="s">
        <v>165</v>
      </c>
      <c r="F64" s="26" t="s">
        <v>166</v>
      </c>
      <c r="G64" s="26" t="s">
        <v>167</v>
      </c>
      <c r="H64" s="26" t="s">
        <v>168</v>
      </c>
      <c r="I64" s="26">
        <v>0</v>
      </c>
      <c r="J64" s="26" t="s">
        <v>169</v>
      </c>
      <c r="K64" s="24"/>
      <c r="L64" s="24"/>
      <c r="M64" s="24"/>
      <c r="N64" s="12"/>
      <c r="O64" s="12"/>
    </row>
    <row r="65" spans="1:15" ht="15.75" x14ac:dyDescent="0.25">
      <c r="A65" s="40"/>
      <c r="B65" s="40"/>
      <c r="C65" s="40"/>
      <c r="D65" s="40"/>
      <c r="E65" s="40"/>
      <c r="F65" s="40"/>
      <c r="G65" s="40"/>
      <c r="H65" s="40"/>
      <c r="I65" s="40"/>
      <c r="J65" s="40"/>
      <c r="K65" s="40"/>
      <c r="L65" s="40"/>
      <c r="M65" s="40"/>
      <c r="N65" s="12"/>
      <c r="O65" s="12"/>
    </row>
    <row r="66" spans="1:15" ht="16.5" thickBot="1" x14ac:dyDescent="0.3">
      <c r="A66" s="40" t="s">
        <v>182</v>
      </c>
      <c r="B66" s="40"/>
      <c r="C66" s="40"/>
      <c r="D66" s="40"/>
      <c r="E66" s="40"/>
      <c r="F66" s="40"/>
      <c r="G66" s="40"/>
      <c r="H66" s="40"/>
      <c r="I66" s="40"/>
      <c r="J66" s="40"/>
      <c r="K66" s="40"/>
      <c r="L66" s="40"/>
      <c r="M66" s="40"/>
      <c r="N66" s="12"/>
      <c r="O66" s="12"/>
    </row>
    <row r="67" spans="1:15" ht="15.75" x14ac:dyDescent="0.25">
      <c r="A67" s="282" t="s">
        <v>170</v>
      </c>
      <c r="B67" s="282" t="s">
        <v>1</v>
      </c>
      <c r="C67" s="282" t="s">
        <v>2</v>
      </c>
      <c r="D67" s="282" t="s">
        <v>3</v>
      </c>
      <c r="E67" s="282" t="s">
        <v>171</v>
      </c>
      <c r="F67" s="282" t="s">
        <v>172</v>
      </c>
      <c r="G67" s="282" t="s">
        <v>173</v>
      </c>
      <c r="H67" s="282" t="s">
        <v>174</v>
      </c>
      <c r="I67" s="282" t="s">
        <v>175</v>
      </c>
      <c r="J67" s="282" t="s">
        <v>176</v>
      </c>
      <c r="K67" s="328" t="s">
        <v>10</v>
      </c>
      <c r="L67" s="329"/>
      <c r="M67" s="282" t="s">
        <v>11</v>
      </c>
      <c r="N67" s="12"/>
      <c r="O67" s="12"/>
    </row>
    <row r="68" spans="1:15" ht="15.75" x14ac:dyDescent="0.25">
      <c r="A68" s="280"/>
      <c r="B68" s="280"/>
      <c r="C68" s="280"/>
      <c r="D68" s="280"/>
      <c r="E68" s="280"/>
      <c r="F68" s="280"/>
      <c r="G68" s="280"/>
      <c r="H68" s="280"/>
      <c r="I68" s="280"/>
      <c r="J68" s="280"/>
      <c r="K68" s="330"/>
      <c r="L68" s="331"/>
      <c r="M68" s="280"/>
      <c r="N68" s="12"/>
      <c r="O68" s="12"/>
    </row>
    <row r="69" spans="1:15" ht="15.75" x14ac:dyDescent="0.25">
      <c r="A69" s="280"/>
      <c r="B69" s="280"/>
      <c r="C69" s="280"/>
      <c r="D69" s="280"/>
      <c r="E69" s="280"/>
      <c r="F69" s="280"/>
      <c r="G69" s="280"/>
      <c r="H69" s="280"/>
      <c r="I69" s="280"/>
      <c r="J69" s="280"/>
      <c r="K69" s="330"/>
      <c r="L69" s="331"/>
      <c r="M69" s="280"/>
      <c r="N69" s="12"/>
      <c r="O69" s="12"/>
    </row>
    <row r="70" spans="1:15" ht="15.75" x14ac:dyDescent="0.25">
      <c r="A70" s="280"/>
      <c r="B70" s="280"/>
      <c r="C70" s="280"/>
      <c r="D70" s="280"/>
      <c r="E70" s="280"/>
      <c r="F70" s="280"/>
      <c r="G70" s="280"/>
      <c r="H70" s="280"/>
      <c r="I70" s="280"/>
      <c r="J70" s="280"/>
      <c r="K70" s="330"/>
      <c r="L70" s="331"/>
      <c r="M70" s="280"/>
      <c r="N70" s="12"/>
      <c r="O70" s="12"/>
    </row>
    <row r="71" spans="1:15" ht="15.75" x14ac:dyDescent="0.25">
      <c r="A71" s="280"/>
      <c r="B71" s="280"/>
      <c r="C71" s="280"/>
      <c r="D71" s="280"/>
      <c r="E71" s="280"/>
      <c r="F71" s="280"/>
      <c r="G71" s="280"/>
      <c r="H71" s="280"/>
      <c r="I71" s="280"/>
      <c r="J71" s="280"/>
      <c r="K71" s="330"/>
      <c r="L71" s="331"/>
      <c r="M71" s="280"/>
      <c r="N71" s="12"/>
      <c r="O71" s="12"/>
    </row>
    <row r="72" spans="1:15" ht="15.75" x14ac:dyDescent="0.25">
      <c r="A72" s="280"/>
      <c r="B72" s="280"/>
      <c r="C72" s="280"/>
      <c r="D72" s="280"/>
      <c r="E72" s="280"/>
      <c r="F72" s="280"/>
      <c r="G72" s="280"/>
      <c r="H72" s="280"/>
      <c r="I72" s="280"/>
      <c r="J72" s="280"/>
      <c r="K72" s="330"/>
      <c r="L72" s="331"/>
      <c r="M72" s="280"/>
      <c r="N72" s="12"/>
      <c r="O72" s="12"/>
    </row>
    <row r="73" spans="1:15" ht="15.75" x14ac:dyDescent="0.25">
      <c r="A73" s="280"/>
      <c r="B73" s="280"/>
      <c r="C73" s="280"/>
      <c r="D73" s="280"/>
      <c r="E73" s="280"/>
      <c r="F73" s="280"/>
      <c r="G73" s="280"/>
      <c r="H73" s="280"/>
      <c r="I73" s="280"/>
      <c r="J73" s="280"/>
      <c r="K73" s="330"/>
      <c r="L73" s="331"/>
      <c r="M73" s="280"/>
      <c r="N73" s="12"/>
      <c r="O73" s="12"/>
    </row>
    <row r="74" spans="1:15" ht="16.5" thickBot="1" x14ac:dyDescent="0.3">
      <c r="A74" s="280"/>
      <c r="B74" s="280"/>
      <c r="C74" s="280"/>
      <c r="D74" s="280"/>
      <c r="E74" s="280"/>
      <c r="F74" s="280"/>
      <c r="G74" s="280"/>
      <c r="H74" s="280"/>
      <c r="I74" s="280"/>
      <c r="J74" s="280"/>
      <c r="K74" s="332"/>
      <c r="L74" s="333"/>
      <c r="M74" s="280"/>
      <c r="N74" s="12"/>
      <c r="O74" s="12"/>
    </row>
    <row r="75" spans="1:15" ht="16.5" thickBot="1" x14ac:dyDescent="0.3">
      <c r="A75" s="281"/>
      <c r="B75" s="281"/>
      <c r="C75" s="281"/>
      <c r="D75" s="281"/>
      <c r="E75" s="281"/>
      <c r="F75" s="281"/>
      <c r="G75" s="281"/>
      <c r="H75" s="281"/>
      <c r="I75" s="281"/>
      <c r="J75" s="281"/>
      <c r="K75" s="13" t="s">
        <v>12</v>
      </c>
      <c r="L75" s="13" t="s">
        <v>13</v>
      </c>
      <c r="M75" s="281"/>
      <c r="N75" s="12"/>
      <c r="O75" s="12"/>
    </row>
    <row r="76" spans="1:15" ht="16.5" thickBot="1" x14ac:dyDescent="0.3">
      <c r="A76" s="48">
        <v>1</v>
      </c>
      <c r="B76" s="13" t="s">
        <v>177</v>
      </c>
      <c r="C76" s="13">
        <v>168224055</v>
      </c>
      <c r="D76" s="13"/>
      <c r="E76" s="13">
        <v>88200000</v>
      </c>
      <c r="F76" s="13"/>
      <c r="G76" s="13"/>
      <c r="H76" s="49">
        <v>192200000</v>
      </c>
      <c r="I76" s="13"/>
      <c r="J76" s="49">
        <f>E76-(F76+G76+H76)</f>
        <v>-104000000</v>
      </c>
      <c r="K76" s="13"/>
      <c r="L76" s="13" t="s">
        <v>15</v>
      </c>
      <c r="M76" s="13"/>
      <c r="N76" s="12"/>
      <c r="O76" s="12"/>
    </row>
    <row r="77" spans="1:15" ht="16.5" thickBot="1" x14ac:dyDescent="0.3">
      <c r="A77" s="48">
        <v>2</v>
      </c>
      <c r="B77" s="13" t="s">
        <v>178</v>
      </c>
      <c r="C77" s="13"/>
      <c r="D77" s="13">
        <v>35075000220</v>
      </c>
      <c r="E77" s="13">
        <v>31000000</v>
      </c>
      <c r="F77" s="13"/>
      <c r="G77" s="13"/>
      <c r="H77" s="13">
        <v>31000000</v>
      </c>
      <c r="I77" s="13"/>
      <c r="J77" s="49">
        <f t="shared" ref="J77" si="0">E77-(F77+G77+H77)</f>
        <v>0</v>
      </c>
      <c r="K77" s="13"/>
      <c r="L77" s="13" t="s">
        <v>15</v>
      </c>
      <c r="M77" s="13"/>
      <c r="N77" s="12"/>
      <c r="O77" s="12"/>
    </row>
    <row r="78" spans="1:15" ht="16.5" thickBot="1" x14ac:dyDescent="0.3">
      <c r="A78" s="48">
        <v>3</v>
      </c>
      <c r="B78" s="13" t="s">
        <v>132</v>
      </c>
      <c r="C78" s="13">
        <v>168087373</v>
      </c>
      <c r="D78" s="13">
        <v>130515164920</v>
      </c>
      <c r="E78" s="13">
        <v>123500000</v>
      </c>
      <c r="F78" s="13"/>
      <c r="G78" s="13"/>
      <c r="H78" s="13">
        <v>95900000</v>
      </c>
      <c r="I78" s="13"/>
      <c r="J78" s="49">
        <f>E78-(F78+G78+H78+I78)</f>
        <v>27600000</v>
      </c>
      <c r="K78" s="13" t="s">
        <v>15</v>
      </c>
      <c r="L78" s="13"/>
      <c r="M78" s="13"/>
      <c r="N78" s="12"/>
      <c r="O78" s="12"/>
    </row>
    <row r="79" spans="1:15" ht="16.5" thickBot="1" x14ac:dyDescent="0.3">
      <c r="A79" s="48">
        <v>4</v>
      </c>
      <c r="B79" s="13" t="s">
        <v>179</v>
      </c>
      <c r="C79" s="13">
        <v>160997319</v>
      </c>
      <c r="D79" s="13">
        <v>140715160700</v>
      </c>
      <c r="E79" s="13">
        <v>92500000</v>
      </c>
      <c r="F79" s="13"/>
      <c r="G79" s="13">
        <v>600000</v>
      </c>
      <c r="H79" s="13">
        <v>46000000</v>
      </c>
      <c r="I79" s="13"/>
      <c r="J79" s="49">
        <f t="shared" ref="J79:J81" si="1">E79-(F79+G79+H79+I79)</f>
        <v>45900000</v>
      </c>
      <c r="K79" s="13" t="s">
        <v>15</v>
      </c>
      <c r="L79" s="13"/>
      <c r="M79" s="13"/>
      <c r="N79" s="12"/>
      <c r="O79" s="12"/>
    </row>
    <row r="80" spans="1:15" ht="16.5" thickBot="1" x14ac:dyDescent="0.3">
      <c r="A80" s="48">
        <v>5</v>
      </c>
      <c r="B80" s="13" t="s">
        <v>180</v>
      </c>
      <c r="C80" s="13">
        <v>36044000533</v>
      </c>
      <c r="D80" s="13">
        <v>291114000766</v>
      </c>
      <c r="E80" s="13">
        <v>391000000</v>
      </c>
      <c r="F80" s="13">
        <v>22000000</v>
      </c>
      <c r="G80" s="13">
        <v>84000000</v>
      </c>
      <c r="H80" s="13">
        <v>93500000</v>
      </c>
      <c r="I80" s="13"/>
      <c r="J80" s="49">
        <f t="shared" si="1"/>
        <v>191500000</v>
      </c>
      <c r="K80" s="13" t="s">
        <v>15</v>
      </c>
      <c r="L80" s="13"/>
      <c r="M80" s="13"/>
      <c r="N80" s="12"/>
      <c r="O80" s="12"/>
    </row>
    <row r="81" spans="1:15" ht="16.5" thickBot="1" x14ac:dyDescent="0.3">
      <c r="A81" s="48">
        <v>6</v>
      </c>
      <c r="B81" s="13" t="s">
        <v>181</v>
      </c>
      <c r="C81" s="13">
        <v>350063000765</v>
      </c>
      <c r="D81" s="13"/>
      <c r="E81" s="13">
        <v>500700000</v>
      </c>
      <c r="F81" s="13"/>
      <c r="G81" s="13"/>
      <c r="H81" s="49">
        <v>381000000</v>
      </c>
      <c r="I81" s="13">
        <v>20000000</v>
      </c>
      <c r="J81" s="49">
        <f t="shared" si="1"/>
        <v>99700000</v>
      </c>
      <c r="K81" s="13" t="s">
        <v>15</v>
      </c>
      <c r="L81" s="13"/>
      <c r="M81" s="13"/>
      <c r="N81" s="12"/>
      <c r="O81" s="12"/>
    </row>
    <row r="82" spans="1:15" ht="16.5" thickBot="1" x14ac:dyDescent="0.3">
      <c r="A82" s="48">
        <v>7</v>
      </c>
      <c r="B82" s="13" t="s">
        <v>184</v>
      </c>
      <c r="C82" s="13">
        <v>168406258</v>
      </c>
      <c r="D82" s="13">
        <v>130515332129</v>
      </c>
      <c r="E82" s="49">
        <v>31500000</v>
      </c>
      <c r="F82" s="13"/>
      <c r="G82" s="13"/>
      <c r="H82" s="13" t="s">
        <v>183</v>
      </c>
      <c r="I82" s="13"/>
      <c r="J82" s="279">
        <v>270000000</v>
      </c>
      <c r="K82" s="282" t="s">
        <v>15</v>
      </c>
      <c r="L82" s="13"/>
      <c r="M82" s="13"/>
      <c r="N82" s="12"/>
      <c r="O82" s="12"/>
    </row>
    <row r="83" spans="1:15" ht="16.5" thickBot="1" x14ac:dyDescent="0.3">
      <c r="A83" s="48">
        <v>8</v>
      </c>
      <c r="B83" s="13" t="s">
        <v>185</v>
      </c>
      <c r="C83" s="13">
        <v>168144344</v>
      </c>
      <c r="D83" s="13">
        <v>200515169166</v>
      </c>
      <c r="E83" s="49">
        <v>155500000</v>
      </c>
      <c r="F83" s="13"/>
      <c r="G83" s="13"/>
      <c r="H83" s="13" t="s">
        <v>186</v>
      </c>
      <c r="I83" s="13"/>
      <c r="J83" s="280"/>
      <c r="K83" s="280"/>
      <c r="L83" s="13"/>
      <c r="M83" s="13"/>
      <c r="N83" s="12"/>
      <c r="O83" s="12"/>
    </row>
    <row r="84" spans="1:15" ht="16.5" thickBot="1" x14ac:dyDescent="0.3">
      <c r="A84" s="48">
        <v>9</v>
      </c>
      <c r="B84" s="13" t="s">
        <v>187</v>
      </c>
      <c r="C84" s="13">
        <v>168406259</v>
      </c>
      <c r="D84" s="13">
        <v>180515168446</v>
      </c>
      <c r="E84" s="49">
        <v>155500000</v>
      </c>
      <c r="F84" s="13"/>
      <c r="G84" s="13"/>
      <c r="H84" s="13"/>
      <c r="I84" s="13"/>
      <c r="J84" s="281"/>
      <c r="K84" s="281"/>
      <c r="L84" s="13"/>
      <c r="M84" s="13"/>
      <c r="N84" s="12"/>
      <c r="O84" s="12"/>
    </row>
    <row r="85" spans="1:15" ht="15.75" x14ac:dyDescent="0.25">
      <c r="A85" s="50"/>
      <c r="B85" s="40"/>
      <c r="C85" s="40"/>
      <c r="D85" s="40"/>
      <c r="E85" s="40"/>
      <c r="F85" s="40"/>
      <c r="G85" s="40"/>
      <c r="H85" s="40"/>
      <c r="I85" s="40"/>
      <c r="J85" s="40"/>
      <c r="K85" s="40"/>
      <c r="L85" s="40"/>
      <c r="M85" s="40"/>
      <c r="N85" s="12"/>
      <c r="O85" s="12"/>
    </row>
    <row r="86" spans="1:15" ht="15.75" x14ac:dyDescent="0.25">
      <c r="A86" s="40"/>
      <c r="B86" s="40"/>
      <c r="C86" s="40"/>
      <c r="D86" s="40"/>
      <c r="E86" s="40"/>
      <c r="F86" s="40"/>
      <c r="G86" s="40"/>
      <c r="H86" s="40"/>
      <c r="I86" s="40"/>
      <c r="J86" s="40"/>
      <c r="K86" s="40"/>
      <c r="L86" s="40"/>
      <c r="M86" s="40"/>
      <c r="N86" s="12"/>
      <c r="O86" s="12"/>
    </row>
    <row r="87" spans="1:15" ht="15.75" x14ac:dyDescent="0.25">
      <c r="A87" s="40" t="s">
        <v>1780</v>
      </c>
      <c r="B87" s="40"/>
      <c r="C87" s="40"/>
      <c r="D87" s="40"/>
      <c r="E87" s="40"/>
      <c r="F87" s="40"/>
      <c r="G87" s="40"/>
      <c r="H87" s="40"/>
      <c r="I87" s="40"/>
      <c r="J87" s="40"/>
      <c r="K87" s="40"/>
      <c r="L87" s="40"/>
      <c r="M87" s="40"/>
      <c r="N87" s="12"/>
      <c r="O87" s="12"/>
    </row>
    <row r="88" spans="1:15" ht="15.75" x14ac:dyDescent="0.25">
      <c r="A88" s="304" t="s">
        <v>170</v>
      </c>
      <c r="B88" s="305" t="s">
        <v>1</v>
      </c>
      <c r="C88" s="304" t="s">
        <v>188</v>
      </c>
      <c r="D88" s="314" t="s">
        <v>3</v>
      </c>
      <c r="E88" s="315" t="s">
        <v>51</v>
      </c>
      <c r="F88" s="315" t="s">
        <v>189</v>
      </c>
      <c r="G88" s="315" t="s">
        <v>190</v>
      </c>
      <c r="H88" s="315" t="s">
        <v>191</v>
      </c>
      <c r="I88" s="315" t="s">
        <v>192</v>
      </c>
      <c r="J88" s="315" t="s">
        <v>52</v>
      </c>
      <c r="K88" s="305" t="s">
        <v>10</v>
      </c>
      <c r="L88" s="305"/>
      <c r="M88" s="304" t="s">
        <v>11</v>
      </c>
      <c r="N88" s="12"/>
      <c r="O88" s="12"/>
    </row>
    <row r="89" spans="1:15" ht="56.25" customHeight="1" x14ac:dyDescent="0.25">
      <c r="A89" s="304"/>
      <c r="B89" s="305"/>
      <c r="C89" s="304"/>
      <c r="D89" s="314"/>
      <c r="E89" s="315"/>
      <c r="F89" s="315"/>
      <c r="G89" s="315"/>
      <c r="H89" s="315"/>
      <c r="I89" s="315"/>
      <c r="J89" s="315"/>
      <c r="K89" s="10" t="s">
        <v>193</v>
      </c>
      <c r="L89" s="10" t="s">
        <v>13</v>
      </c>
      <c r="M89" s="304"/>
      <c r="N89" s="12"/>
      <c r="O89" s="12"/>
    </row>
    <row r="90" spans="1:15" ht="15.75" x14ac:dyDescent="0.25">
      <c r="A90" s="51">
        <v>1</v>
      </c>
      <c r="B90" s="51" t="s">
        <v>194</v>
      </c>
      <c r="C90" s="51">
        <v>135558972</v>
      </c>
      <c r="D90" s="52" t="s">
        <v>195</v>
      </c>
      <c r="E90" s="53">
        <v>469200000</v>
      </c>
      <c r="F90" s="53">
        <v>30472800</v>
      </c>
      <c r="G90" s="53">
        <v>0</v>
      </c>
      <c r="H90" s="53">
        <v>469200000</v>
      </c>
      <c r="I90" s="53">
        <v>0</v>
      </c>
      <c r="J90" s="53">
        <f>E90-F90-G90-H90-I90</f>
        <v>-30472800</v>
      </c>
      <c r="K90" s="53"/>
      <c r="L90" s="51" t="s">
        <v>15</v>
      </c>
      <c r="M90" s="51" t="s">
        <v>196</v>
      </c>
      <c r="N90" s="12"/>
      <c r="O90" s="12"/>
    </row>
    <row r="91" spans="1:15" ht="15.75" x14ac:dyDescent="0.25">
      <c r="A91" s="51">
        <v>2</v>
      </c>
      <c r="B91" s="54" t="s">
        <v>197</v>
      </c>
      <c r="C91" s="55">
        <v>135748469</v>
      </c>
      <c r="D91" s="56" t="s">
        <v>198</v>
      </c>
      <c r="E91" s="53">
        <v>31000000</v>
      </c>
      <c r="F91" s="53">
        <v>1500000</v>
      </c>
      <c r="G91" s="53">
        <v>0</v>
      </c>
      <c r="H91" s="53">
        <v>31000000</v>
      </c>
      <c r="I91" s="53">
        <v>0</v>
      </c>
      <c r="J91" s="53">
        <f t="shared" ref="J91:J154" si="2">E91-F91-G91-H91-I91</f>
        <v>-1500000</v>
      </c>
      <c r="K91" s="53"/>
      <c r="L91" s="51" t="s">
        <v>15</v>
      </c>
      <c r="M91" s="51" t="s">
        <v>196</v>
      </c>
      <c r="N91" s="12"/>
      <c r="O91" s="12"/>
    </row>
    <row r="92" spans="1:15" ht="15.75" x14ac:dyDescent="0.25">
      <c r="A92" s="51">
        <v>3</v>
      </c>
      <c r="B92" s="51" t="s">
        <v>199</v>
      </c>
      <c r="C92" s="57">
        <v>135143532</v>
      </c>
      <c r="D92" s="58" t="s">
        <v>200</v>
      </c>
      <c r="E92" s="53">
        <v>64900000</v>
      </c>
      <c r="F92" s="53">
        <v>2300000</v>
      </c>
      <c r="G92" s="53">
        <v>0</v>
      </c>
      <c r="H92" s="53">
        <v>64900000</v>
      </c>
      <c r="I92" s="53">
        <v>0</v>
      </c>
      <c r="J92" s="53">
        <f t="shared" si="2"/>
        <v>-2300000</v>
      </c>
      <c r="K92" s="53"/>
      <c r="L92" s="51" t="s">
        <v>15</v>
      </c>
      <c r="M92" s="51" t="s">
        <v>196</v>
      </c>
      <c r="N92" s="12"/>
      <c r="O92" s="12"/>
    </row>
    <row r="93" spans="1:15" ht="15.75" x14ac:dyDescent="0.25">
      <c r="A93" s="51">
        <v>4</v>
      </c>
      <c r="B93" s="54" t="s">
        <v>201</v>
      </c>
      <c r="C93" s="55">
        <v>135216083</v>
      </c>
      <c r="D93" s="52" t="s">
        <v>202</v>
      </c>
      <c r="E93" s="53">
        <v>9200000</v>
      </c>
      <c r="F93" s="53">
        <v>240000</v>
      </c>
      <c r="G93" s="53">
        <v>0</v>
      </c>
      <c r="H93" s="53">
        <v>9200000</v>
      </c>
      <c r="I93" s="53">
        <v>0</v>
      </c>
      <c r="J93" s="53">
        <f t="shared" si="2"/>
        <v>-240000</v>
      </c>
      <c r="K93" s="53"/>
      <c r="L93" s="51" t="s">
        <v>15</v>
      </c>
      <c r="M93" s="51" t="s">
        <v>196</v>
      </c>
      <c r="N93" s="12"/>
      <c r="O93" s="12"/>
    </row>
    <row r="94" spans="1:15" ht="15.75" x14ac:dyDescent="0.25">
      <c r="A94" s="51">
        <v>5</v>
      </c>
      <c r="B94" s="54" t="s">
        <v>203</v>
      </c>
      <c r="C94" s="54">
        <v>135765633</v>
      </c>
      <c r="D94" s="52">
        <v>140715088915</v>
      </c>
      <c r="E94" s="53">
        <v>46000000</v>
      </c>
      <c r="F94" s="53">
        <v>1400000</v>
      </c>
      <c r="G94" s="53">
        <v>0</v>
      </c>
      <c r="H94" s="53">
        <v>46000000</v>
      </c>
      <c r="I94" s="53">
        <v>0</v>
      </c>
      <c r="J94" s="53">
        <f t="shared" si="2"/>
        <v>-1400000</v>
      </c>
      <c r="K94" s="53"/>
      <c r="L94" s="51" t="s">
        <v>15</v>
      </c>
      <c r="M94" s="51" t="s">
        <v>196</v>
      </c>
      <c r="N94" s="12"/>
      <c r="O94" s="12"/>
    </row>
    <row r="95" spans="1:15" ht="15.75" x14ac:dyDescent="0.25">
      <c r="A95" s="51">
        <v>6</v>
      </c>
      <c r="B95" s="51" t="s">
        <v>204</v>
      </c>
      <c r="C95" s="51">
        <v>135641766</v>
      </c>
      <c r="D95" s="52">
        <v>220515080159</v>
      </c>
      <c r="E95" s="53">
        <v>78000000</v>
      </c>
      <c r="F95" s="53">
        <v>13495000</v>
      </c>
      <c r="G95" s="53">
        <v>0</v>
      </c>
      <c r="H95" s="53">
        <v>78000000</v>
      </c>
      <c r="I95" s="53">
        <v>0</v>
      </c>
      <c r="J95" s="53">
        <f t="shared" si="2"/>
        <v>-13495000</v>
      </c>
      <c r="K95" s="53"/>
      <c r="L95" s="51" t="s">
        <v>15</v>
      </c>
      <c r="M95" s="51" t="s">
        <v>196</v>
      </c>
      <c r="N95" s="12"/>
      <c r="O95" s="12"/>
    </row>
    <row r="96" spans="1:15" ht="15.75" x14ac:dyDescent="0.25">
      <c r="A96" s="51">
        <v>7</v>
      </c>
      <c r="B96" s="54" t="s">
        <v>205</v>
      </c>
      <c r="C96" s="59">
        <v>135540929</v>
      </c>
      <c r="D96" s="52" t="s">
        <v>206</v>
      </c>
      <c r="E96" s="53">
        <v>102200000</v>
      </c>
      <c r="F96" s="53">
        <v>9300000</v>
      </c>
      <c r="G96" s="53">
        <v>0</v>
      </c>
      <c r="H96" s="53">
        <v>102200000</v>
      </c>
      <c r="I96" s="53">
        <v>0</v>
      </c>
      <c r="J96" s="53">
        <f t="shared" si="2"/>
        <v>-9300000</v>
      </c>
      <c r="K96" s="53"/>
      <c r="L96" s="51" t="s">
        <v>15</v>
      </c>
      <c r="M96" s="51" t="s">
        <v>196</v>
      </c>
      <c r="N96" s="12"/>
      <c r="O96" s="12"/>
    </row>
    <row r="97" spans="1:15" ht="15.75" x14ac:dyDescent="0.25">
      <c r="A97" s="51">
        <v>8</v>
      </c>
      <c r="B97" s="54" t="s">
        <v>207</v>
      </c>
      <c r="C97" s="54">
        <v>135695899</v>
      </c>
      <c r="D97" s="52">
        <v>300715083212</v>
      </c>
      <c r="E97" s="53">
        <v>46000000</v>
      </c>
      <c r="F97" s="53">
        <v>500000</v>
      </c>
      <c r="G97" s="53">
        <v>0</v>
      </c>
      <c r="H97" s="53">
        <v>46000000</v>
      </c>
      <c r="I97" s="53">
        <v>0</v>
      </c>
      <c r="J97" s="53">
        <f t="shared" si="2"/>
        <v>-500000</v>
      </c>
      <c r="K97" s="53"/>
      <c r="L97" s="51" t="s">
        <v>15</v>
      </c>
      <c r="M97" s="51" t="s">
        <v>196</v>
      </c>
      <c r="N97" s="12"/>
      <c r="O97" s="12"/>
    </row>
    <row r="98" spans="1:15" ht="15.75" x14ac:dyDescent="0.25">
      <c r="A98" s="51">
        <v>9</v>
      </c>
      <c r="B98" s="19" t="s">
        <v>208</v>
      </c>
      <c r="C98" s="60">
        <v>135160069</v>
      </c>
      <c r="D98" s="56" t="s">
        <v>209</v>
      </c>
      <c r="E98" s="61">
        <v>9200000</v>
      </c>
      <c r="F98" s="61">
        <v>0</v>
      </c>
      <c r="G98" s="61">
        <v>0</v>
      </c>
      <c r="H98" s="61">
        <v>9200000</v>
      </c>
      <c r="I98" s="61">
        <v>0</v>
      </c>
      <c r="J98" s="53">
        <f t="shared" si="2"/>
        <v>0</v>
      </c>
      <c r="K98" s="61"/>
      <c r="L98" s="19" t="s">
        <v>15</v>
      </c>
      <c r="M98" s="19"/>
      <c r="N98" s="12"/>
      <c r="O98" s="12"/>
    </row>
    <row r="99" spans="1:15" ht="15.75" x14ac:dyDescent="0.25">
      <c r="A99" s="51">
        <v>10</v>
      </c>
      <c r="B99" s="54" t="s">
        <v>210</v>
      </c>
      <c r="C99" s="62">
        <v>135244122</v>
      </c>
      <c r="D99" s="63" t="s">
        <v>211</v>
      </c>
      <c r="E99" s="61">
        <f>'[1]Biểu 1'!I130</f>
        <v>24800000</v>
      </c>
      <c r="F99" s="61">
        <v>5475000</v>
      </c>
      <c r="G99" s="61">
        <v>1735939.1714850999</v>
      </c>
      <c r="H99" s="61">
        <v>0</v>
      </c>
      <c r="I99" s="61">
        <v>0</v>
      </c>
      <c r="J99" s="53">
        <f t="shared" si="2"/>
        <v>17589060.8285149</v>
      </c>
      <c r="K99" s="61" t="s">
        <v>15</v>
      </c>
      <c r="L99" s="19"/>
      <c r="M99" s="19"/>
      <c r="N99" s="12"/>
      <c r="O99" s="12"/>
    </row>
    <row r="100" spans="1:15" ht="15.75" x14ac:dyDescent="0.25">
      <c r="A100" s="51">
        <v>11</v>
      </c>
      <c r="B100" s="54" t="s">
        <v>212</v>
      </c>
      <c r="C100" s="55">
        <v>26059000239</v>
      </c>
      <c r="D100" s="56" t="s">
        <v>213</v>
      </c>
      <c r="E100" s="61">
        <v>9200000</v>
      </c>
      <c r="F100" s="61">
        <v>0</v>
      </c>
      <c r="G100" s="61">
        <v>0</v>
      </c>
      <c r="H100" s="61">
        <v>9200000</v>
      </c>
      <c r="I100" s="61">
        <v>0</v>
      </c>
      <c r="J100" s="53">
        <f t="shared" si="2"/>
        <v>0</v>
      </c>
      <c r="K100" s="61"/>
      <c r="L100" s="19" t="s">
        <v>15</v>
      </c>
      <c r="M100" s="19"/>
      <c r="N100" s="12"/>
      <c r="O100" s="12"/>
    </row>
    <row r="101" spans="1:15" ht="15.75" x14ac:dyDescent="0.25">
      <c r="A101" s="51">
        <v>12</v>
      </c>
      <c r="B101" s="19" t="s">
        <v>214</v>
      </c>
      <c r="C101" s="19">
        <v>135260712</v>
      </c>
      <c r="D101" s="64" t="s">
        <v>215</v>
      </c>
      <c r="E101" s="61">
        <v>92000000</v>
      </c>
      <c r="F101" s="61">
        <v>1375000</v>
      </c>
      <c r="G101" s="61">
        <v>0</v>
      </c>
      <c r="H101" s="61">
        <v>46000000</v>
      </c>
      <c r="I101" s="61">
        <v>0</v>
      </c>
      <c r="J101" s="53">
        <f t="shared" si="2"/>
        <v>44625000</v>
      </c>
      <c r="K101" s="61" t="s">
        <v>15</v>
      </c>
      <c r="L101" s="19"/>
      <c r="M101" s="19"/>
      <c r="N101" s="12"/>
      <c r="O101" s="12"/>
    </row>
    <row r="102" spans="1:15" ht="15.75" x14ac:dyDescent="0.25">
      <c r="A102" s="51">
        <v>13</v>
      </c>
      <c r="B102" s="19" t="s">
        <v>216</v>
      </c>
      <c r="C102" s="19">
        <v>135764241</v>
      </c>
      <c r="D102" s="64" t="s">
        <v>217</v>
      </c>
      <c r="E102" s="61">
        <v>46000000</v>
      </c>
      <c r="F102" s="61">
        <v>0</v>
      </c>
      <c r="G102" s="61">
        <v>0</v>
      </c>
      <c r="H102" s="61">
        <v>27600000</v>
      </c>
      <c r="I102" s="61">
        <v>0</v>
      </c>
      <c r="J102" s="53">
        <f t="shared" si="2"/>
        <v>18400000</v>
      </c>
      <c r="K102" s="61" t="s">
        <v>15</v>
      </c>
      <c r="L102" s="19"/>
      <c r="M102" s="19"/>
      <c r="N102" s="12"/>
      <c r="O102" s="12"/>
    </row>
    <row r="103" spans="1:15" ht="15.75" x14ac:dyDescent="0.25">
      <c r="A103" s="51">
        <v>14</v>
      </c>
      <c r="B103" s="19" t="s">
        <v>218</v>
      </c>
      <c r="C103" s="19">
        <v>135514145</v>
      </c>
      <c r="D103" s="64" t="s">
        <v>219</v>
      </c>
      <c r="E103" s="61">
        <v>46000000</v>
      </c>
      <c r="F103" s="61">
        <v>0</v>
      </c>
      <c r="G103" s="61">
        <v>0</v>
      </c>
      <c r="H103" s="61">
        <v>18400000</v>
      </c>
      <c r="I103" s="61">
        <v>0</v>
      </c>
      <c r="J103" s="53">
        <f t="shared" si="2"/>
        <v>27600000</v>
      </c>
      <c r="K103" s="61" t="s">
        <v>15</v>
      </c>
      <c r="L103" s="19"/>
      <c r="M103" s="19"/>
      <c r="N103" s="12"/>
      <c r="O103" s="12"/>
    </row>
    <row r="104" spans="1:15" ht="15.75" x14ac:dyDescent="0.25">
      <c r="A104" s="51">
        <v>15</v>
      </c>
      <c r="B104" s="19" t="s">
        <v>220</v>
      </c>
      <c r="C104" s="19">
        <v>135119992</v>
      </c>
      <c r="D104" s="64" t="s">
        <v>221</v>
      </c>
      <c r="E104" s="61">
        <v>46000000</v>
      </c>
      <c r="F104" s="61">
        <v>6650000</v>
      </c>
      <c r="G104" s="61">
        <v>0</v>
      </c>
      <c r="H104" s="61">
        <v>27600000</v>
      </c>
      <c r="I104" s="61">
        <v>0</v>
      </c>
      <c r="J104" s="53">
        <f t="shared" si="2"/>
        <v>11750000</v>
      </c>
      <c r="K104" s="61" t="s">
        <v>15</v>
      </c>
      <c r="L104" s="19"/>
      <c r="M104" s="19"/>
      <c r="N104" s="12"/>
      <c r="O104" s="12"/>
    </row>
    <row r="105" spans="1:15" ht="15.75" x14ac:dyDescent="0.25">
      <c r="A105" s="51">
        <v>16</v>
      </c>
      <c r="B105" s="19" t="s">
        <v>222</v>
      </c>
      <c r="C105" s="19">
        <v>135147201</v>
      </c>
      <c r="D105" s="65" t="s">
        <v>223</v>
      </c>
      <c r="E105" s="61">
        <v>9200000</v>
      </c>
      <c r="F105" s="61">
        <v>0</v>
      </c>
      <c r="G105" s="61">
        <v>0</v>
      </c>
      <c r="H105" s="61">
        <v>0</v>
      </c>
      <c r="I105" s="61">
        <v>0</v>
      </c>
      <c r="J105" s="53">
        <f t="shared" si="2"/>
        <v>9200000</v>
      </c>
      <c r="K105" s="61" t="s">
        <v>15</v>
      </c>
      <c r="L105" s="19"/>
      <c r="M105" s="19"/>
      <c r="N105" s="12"/>
      <c r="O105" s="12"/>
    </row>
    <row r="106" spans="1:15" ht="15.75" x14ac:dyDescent="0.25">
      <c r="A106" s="51">
        <v>17</v>
      </c>
      <c r="B106" s="19" t="s">
        <v>224</v>
      </c>
      <c r="C106" s="19">
        <v>135487884</v>
      </c>
      <c r="D106" s="65" t="s">
        <v>225</v>
      </c>
      <c r="E106" s="61">
        <v>46000000</v>
      </c>
      <c r="F106" s="61">
        <v>1375000</v>
      </c>
      <c r="G106" s="61">
        <v>0</v>
      </c>
      <c r="H106" s="61">
        <v>27600000</v>
      </c>
      <c r="I106" s="61">
        <v>0</v>
      </c>
      <c r="J106" s="53">
        <f t="shared" si="2"/>
        <v>17025000</v>
      </c>
      <c r="K106" s="61" t="s">
        <v>15</v>
      </c>
      <c r="L106" s="19"/>
      <c r="M106" s="19"/>
      <c r="N106" s="12"/>
      <c r="O106" s="12"/>
    </row>
    <row r="107" spans="1:15" ht="15.75" x14ac:dyDescent="0.25">
      <c r="A107" s="51">
        <v>18</v>
      </c>
      <c r="B107" s="19" t="s">
        <v>226</v>
      </c>
      <c r="C107" s="19">
        <v>1355289528</v>
      </c>
      <c r="D107" s="65" t="s">
        <v>227</v>
      </c>
      <c r="E107" s="61">
        <v>46000000</v>
      </c>
      <c r="F107" s="61">
        <v>0</v>
      </c>
      <c r="G107" s="61">
        <v>0</v>
      </c>
      <c r="H107" s="61">
        <v>0</v>
      </c>
      <c r="I107" s="61">
        <v>0</v>
      </c>
      <c r="J107" s="53">
        <f t="shared" si="2"/>
        <v>46000000</v>
      </c>
      <c r="K107" s="61" t="s">
        <v>15</v>
      </c>
      <c r="L107" s="19"/>
      <c r="M107" s="19"/>
      <c r="N107" s="12"/>
      <c r="O107" s="12"/>
    </row>
    <row r="108" spans="1:15" ht="15.75" x14ac:dyDescent="0.25">
      <c r="A108" s="51">
        <v>19</v>
      </c>
      <c r="B108" s="19" t="s">
        <v>228</v>
      </c>
      <c r="C108" s="19">
        <v>135688850</v>
      </c>
      <c r="D108" s="65" t="s">
        <v>229</v>
      </c>
      <c r="E108" s="61">
        <v>101200000</v>
      </c>
      <c r="F108" s="61">
        <v>8351250</v>
      </c>
      <c r="G108" s="61">
        <v>0</v>
      </c>
      <c r="H108" s="61">
        <v>101200000</v>
      </c>
      <c r="I108" s="61">
        <v>0</v>
      </c>
      <c r="J108" s="53">
        <f t="shared" si="2"/>
        <v>-8351250</v>
      </c>
      <c r="K108" s="61"/>
      <c r="L108" s="61" t="s">
        <v>15</v>
      </c>
      <c r="M108" s="51" t="s">
        <v>196</v>
      </c>
      <c r="N108" s="12"/>
      <c r="O108" s="12"/>
    </row>
    <row r="109" spans="1:15" ht="15.75" x14ac:dyDescent="0.25">
      <c r="A109" s="51">
        <v>20</v>
      </c>
      <c r="B109" s="19" t="s">
        <v>230</v>
      </c>
      <c r="C109" s="55">
        <v>135256079</v>
      </c>
      <c r="D109" s="56">
        <v>141214000859</v>
      </c>
      <c r="E109" s="61">
        <v>9200000</v>
      </c>
      <c r="F109" s="61">
        <v>0</v>
      </c>
      <c r="G109" s="61">
        <v>0</v>
      </c>
      <c r="H109" s="61">
        <v>9200000</v>
      </c>
      <c r="I109" s="61">
        <v>0</v>
      </c>
      <c r="J109" s="53">
        <f t="shared" si="2"/>
        <v>0</v>
      </c>
      <c r="K109" s="61"/>
      <c r="L109" s="19" t="s">
        <v>15</v>
      </c>
      <c r="M109" s="19"/>
      <c r="N109" s="12"/>
      <c r="O109" s="12"/>
    </row>
    <row r="110" spans="1:15" ht="15.75" x14ac:dyDescent="0.25">
      <c r="A110" s="51">
        <v>21</v>
      </c>
      <c r="B110" s="19" t="s">
        <v>231</v>
      </c>
      <c r="C110" s="19">
        <v>135745678</v>
      </c>
      <c r="D110" s="56" t="s">
        <v>232</v>
      </c>
      <c r="E110" s="61">
        <v>55200000</v>
      </c>
      <c r="F110" s="61">
        <v>0</v>
      </c>
      <c r="G110" s="61">
        <v>0</v>
      </c>
      <c r="H110" s="61">
        <v>55200000</v>
      </c>
      <c r="I110" s="61">
        <v>0</v>
      </c>
      <c r="J110" s="53">
        <f t="shared" si="2"/>
        <v>0</v>
      </c>
      <c r="K110" s="61"/>
      <c r="L110" s="19" t="s">
        <v>15</v>
      </c>
      <c r="M110" s="19"/>
      <c r="N110" s="12"/>
      <c r="O110" s="12"/>
    </row>
    <row r="111" spans="1:15" ht="15.75" x14ac:dyDescent="0.25">
      <c r="A111" s="51">
        <v>22</v>
      </c>
      <c r="B111" s="19" t="s">
        <v>233</v>
      </c>
      <c r="C111" s="19">
        <v>135026351</v>
      </c>
      <c r="D111" s="65">
        <v>140715086622</v>
      </c>
      <c r="E111" s="61">
        <v>93000000</v>
      </c>
      <c r="F111" s="61">
        <v>11000000</v>
      </c>
      <c r="G111" s="61">
        <v>0</v>
      </c>
      <c r="H111" s="61">
        <v>12000000</v>
      </c>
      <c r="I111" s="61">
        <v>0</v>
      </c>
      <c r="J111" s="53">
        <f t="shared" si="2"/>
        <v>70000000</v>
      </c>
      <c r="K111" s="61" t="s">
        <v>15</v>
      </c>
      <c r="L111" s="19"/>
      <c r="M111" s="19"/>
      <c r="N111" s="12"/>
      <c r="O111" s="12"/>
    </row>
    <row r="112" spans="1:15" ht="15.75" x14ac:dyDescent="0.25">
      <c r="A112" s="51">
        <v>23</v>
      </c>
      <c r="B112" s="54" t="s">
        <v>234</v>
      </c>
      <c r="C112" s="57">
        <v>135096175</v>
      </c>
      <c r="D112" s="58" t="s">
        <v>235</v>
      </c>
      <c r="E112" s="61">
        <v>46000000</v>
      </c>
      <c r="F112" s="61">
        <v>2700000</v>
      </c>
      <c r="G112" s="61">
        <v>0</v>
      </c>
      <c r="H112" s="61">
        <v>9200000</v>
      </c>
      <c r="I112" s="61">
        <v>0</v>
      </c>
      <c r="J112" s="53">
        <f t="shared" si="2"/>
        <v>34100000</v>
      </c>
      <c r="K112" s="61" t="s">
        <v>15</v>
      </c>
      <c r="L112" s="19"/>
      <c r="M112" s="19"/>
      <c r="N112" s="12"/>
      <c r="O112" s="12"/>
    </row>
    <row r="113" spans="1:15" ht="15.75" x14ac:dyDescent="0.25">
      <c r="A113" s="51">
        <v>24</v>
      </c>
      <c r="B113" s="51" t="s">
        <v>236</v>
      </c>
      <c r="C113" s="66">
        <v>135559783</v>
      </c>
      <c r="D113" s="67" t="s">
        <v>237</v>
      </c>
      <c r="E113" s="61">
        <v>9200000</v>
      </c>
      <c r="F113" s="61">
        <v>0</v>
      </c>
      <c r="G113" s="61">
        <v>0</v>
      </c>
      <c r="H113" s="61">
        <v>9200000</v>
      </c>
      <c r="I113" s="61">
        <v>0</v>
      </c>
      <c r="J113" s="53">
        <f t="shared" si="2"/>
        <v>0</v>
      </c>
      <c r="K113" s="61"/>
      <c r="L113" s="19" t="s">
        <v>15</v>
      </c>
      <c r="M113" s="19"/>
      <c r="N113" s="12"/>
      <c r="O113" s="12"/>
    </row>
    <row r="114" spans="1:15" ht="15.75" x14ac:dyDescent="0.25">
      <c r="A114" s="51">
        <v>25</v>
      </c>
      <c r="B114" s="19" t="s">
        <v>238</v>
      </c>
      <c r="C114" s="68">
        <v>135592083</v>
      </c>
      <c r="D114" s="56" t="s">
        <v>239</v>
      </c>
      <c r="E114" s="61">
        <v>172400000</v>
      </c>
      <c r="F114" s="61">
        <v>0</v>
      </c>
      <c r="G114" s="61">
        <v>0</v>
      </c>
      <c r="H114" s="61">
        <v>172400000</v>
      </c>
      <c r="I114" s="61">
        <v>0</v>
      </c>
      <c r="J114" s="53">
        <f t="shared" si="2"/>
        <v>0</v>
      </c>
      <c r="K114" s="61"/>
      <c r="L114" s="19" t="s">
        <v>15</v>
      </c>
      <c r="M114" s="19"/>
      <c r="N114" s="12"/>
      <c r="O114" s="12"/>
    </row>
    <row r="115" spans="1:15" ht="15.75" x14ac:dyDescent="0.25">
      <c r="A115" s="51">
        <v>26</v>
      </c>
      <c r="B115" s="51" t="s">
        <v>240</v>
      </c>
      <c r="C115" s="69">
        <v>135052765</v>
      </c>
      <c r="D115" s="67" t="s">
        <v>241</v>
      </c>
      <c r="E115" s="53">
        <v>9200000</v>
      </c>
      <c r="F115" s="53">
        <v>0</v>
      </c>
      <c r="G115" s="53">
        <v>0</v>
      </c>
      <c r="H115" s="53">
        <v>9200000</v>
      </c>
      <c r="I115" s="53">
        <v>0</v>
      </c>
      <c r="J115" s="53">
        <f t="shared" si="2"/>
        <v>0</v>
      </c>
      <c r="K115" s="53"/>
      <c r="L115" s="51" t="s">
        <v>15</v>
      </c>
      <c r="M115" s="51"/>
      <c r="N115" s="12"/>
      <c r="O115" s="12"/>
    </row>
    <row r="116" spans="1:15" ht="15.75" x14ac:dyDescent="0.25">
      <c r="A116" s="51">
        <v>27</v>
      </c>
      <c r="B116" s="19" t="s">
        <v>242</v>
      </c>
      <c r="C116" s="70">
        <v>135197700</v>
      </c>
      <c r="D116" s="58" t="s">
        <v>243</v>
      </c>
      <c r="E116" s="61">
        <v>9200000</v>
      </c>
      <c r="F116" s="61">
        <v>0</v>
      </c>
      <c r="G116" s="61">
        <v>0</v>
      </c>
      <c r="H116" s="61">
        <v>9200000</v>
      </c>
      <c r="I116" s="61">
        <v>0</v>
      </c>
      <c r="J116" s="53">
        <f t="shared" si="2"/>
        <v>0</v>
      </c>
      <c r="K116" s="61"/>
      <c r="L116" s="19" t="s">
        <v>15</v>
      </c>
      <c r="M116" s="19"/>
      <c r="N116" s="12"/>
      <c r="O116" s="12"/>
    </row>
    <row r="117" spans="1:15" ht="15.75" x14ac:dyDescent="0.25">
      <c r="A117" s="51">
        <v>28</v>
      </c>
      <c r="B117" s="54" t="s">
        <v>244</v>
      </c>
      <c r="C117" s="55">
        <v>135715262</v>
      </c>
      <c r="D117" s="56" t="s">
        <v>245</v>
      </c>
      <c r="E117" s="61">
        <v>9200000</v>
      </c>
      <c r="F117" s="61">
        <v>0</v>
      </c>
      <c r="G117" s="61">
        <v>0</v>
      </c>
      <c r="H117" s="61">
        <v>9200000</v>
      </c>
      <c r="I117" s="61">
        <v>0</v>
      </c>
      <c r="J117" s="53">
        <f t="shared" si="2"/>
        <v>0</v>
      </c>
      <c r="K117" s="61"/>
      <c r="L117" s="19" t="s">
        <v>15</v>
      </c>
      <c r="M117" s="19"/>
      <c r="N117" s="12"/>
      <c r="O117" s="12"/>
    </row>
    <row r="118" spans="1:15" ht="15.75" x14ac:dyDescent="0.25">
      <c r="A118" s="51">
        <v>29</v>
      </c>
      <c r="B118" s="54" t="s">
        <v>246</v>
      </c>
      <c r="C118" s="71">
        <v>135452470</v>
      </c>
      <c r="D118" s="67" t="s">
        <v>247</v>
      </c>
      <c r="E118" s="61">
        <v>9200000</v>
      </c>
      <c r="F118" s="61">
        <v>0</v>
      </c>
      <c r="G118" s="61">
        <v>0</v>
      </c>
      <c r="H118" s="61">
        <v>9200000</v>
      </c>
      <c r="I118" s="61">
        <v>0</v>
      </c>
      <c r="J118" s="53">
        <f t="shared" si="2"/>
        <v>0</v>
      </c>
      <c r="K118" s="61"/>
      <c r="L118" s="19" t="s">
        <v>15</v>
      </c>
      <c r="M118" s="19"/>
      <c r="N118" s="12"/>
      <c r="O118" s="12"/>
    </row>
    <row r="119" spans="1:15" ht="15.75" x14ac:dyDescent="0.25">
      <c r="A119" s="51">
        <v>30</v>
      </c>
      <c r="B119" s="54" t="s">
        <v>248</v>
      </c>
      <c r="C119" s="51">
        <v>26050000096</v>
      </c>
      <c r="D119" s="65" t="s">
        <v>249</v>
      </c>
      <c r="E119" s="61">
        <v>46000000</v>
      </c>
      <c r="F119" s="61">
        <v>0</v>
      </c>
      <c r="G119" s="61">
        <v>0</v>
      </c>
      <c r="H119" s="61">
        <v>0</v>
      </c>
      <c r="I119" s="61">
        <v>0</v>
      </c>
      <c r="J119" s="53">
        <f t="shared" si="2"/>
        <v>46000000</v>
      </c>
      <c r="K119" s="61" t="s">
        <v>15</v>
      </c>
      <c r="L119" s="19"/>
      <c r="M119" s="19"/>
      <c r="N119" s="12"/>
      <c r="O119" s="12"/>
    </row>
    <row r="120" spans="1:15" ht="15.75" x14ac:dyDescent="0.25">
      <c r="A120" s="51">
        <v>31</v>
      </c>
      <c r="B120" s="54" t="s">
        <v>250</v>
      </c>
      <c r="C120" s="72">
        <v>135293372</v>
      </c>
      <c r="D120" s="65" t="s">
        <v>251</v>
      </c>
      <c r="E120" s="61">
        <v>46000000</v>
      </c>
      <c r="F120" s="61">
        <v>0</v>
      </c>
      <c r="G120" s="61">
        <v>0</v>
      </c>
      <c r="H120" s="61">
        <v>0</v>
      </c>
      <c r="I120" s="61">
        <v>0</v>
      </c>
      <c r="J120" s="53">
        <f t="shared" si="2"/>
        <v>46000000</v>
      </c>
      <c r="K120" s="61" t="s">
        <v>15</v>
      </c>
      <c r="L120" s="19"/>
      <c r="M120" s="19"/>
      <c r="N120" s="12"/>
      <c r="O120" s="12"/>
    </row>
    <row r="121" spans="1:15" ht="15.75" x14ac:dyDescent="0.25">
      <c r="A121" s="51">
        <v>32</v>
      </c>
      <c r="B121" s="54" t="s">
        <v>252</v>
      </c>
      <c r="C121" s="72">
        <v>135299309</v>
      </c>
      <c r="D121" s="65" t="s">
        <v>253</v>
      </c>
      <c r="E121" s="61">
        <v>46000000</v>
      </c>
      <c r="F121" s="61">
        <v>0</v>
      </c>
      <c r="G121" s="61">
        <v>0</v>
      </c>
      <c r="H121" s="61">
        <v>18400000</v>
      </c>
      <c r="I121" s="61">
        <v>0</v>
      </c>
      <c r="J121" s="53">
        <f t="shared" si="2"/>
        <v>27600000</v>
      </c>
      <c r="K121" s="61" t="s">
        <v>15</v>
      </c>
      <c r="L121" s="19"/>
      <c r="M121" s="19"/>
      <c r="N121" s="12"/>
      <c r="O121" s="12"/>
    </row>
    <row r="122" spans="1:15" ht="15.75" x14ac:dyDescent="0.25">
      <c r="A122" s="51">
        <v>33</v>
      </c>
      <c r="B122" s="54" t="s">
        <v>254</v>
      </c>
      <c r="C122" s="62">
        <v>135727341</v>
      </c>
      <c r="D122" s="58">
        <v>261015088598</v>
      </c>
      <c r="E122" s="61">
        <v>9200000</v>
      </c>
      <c r="F122" s="61">
        <v>0</v>
      </c>
      <c r="G122" s="61">
        <v>0</v>
      </c>
      <c r="H122" s="61">
        <v>9200000</v>
      </c>
      <c r="I122" s="61">
        <v>0</v>
      </c>
      <c r="J122" s="53">
        <f t="shared" si="2"/>
        <v>0</v>
      </c>
      <c r="K122" s="61"/>
      <c r="L122" s="19" t="s">
        <v>15</v>
      </c>
      <c r="M122" s="19"/>
      <c r="N122" s="12"/>
      <c r="O122" s="12"/>
    </row>
    <row r="123" spans="1:15" ht="15.75" x14ac:dyDescent="0.25">
      <c r="A123" s="51">
        <v>34</v>
      </c>
      <c r="B123" s="51" t="s">
        <v>255</v>
      </c>
      <c r="C123" s="73">
        <v>26158000140</v>
      </c>
      <c r="D123" s="65" t="s">
        <v>256</v>
      </c>
      <c r="E123" s="61">
        <v>46000000</v>
      </c>
      <c r="F123" s="61">
        <v>0</v>
      </c>
      <c r="G123" s="61">
        <v>0</v>
      </c>
      <c r="H123" s="61">
        <v>9200000</v>
      </c>
      <c r="I123" s="61">
        <v>0</v>
      </c>
      <c r="J123" s="53">
        <f t="shared" si="2"/>
        <v>36800000</v>
      </c>
      <c r="K123" s="61" t="s">
        <v>15</v>
      </c>
      <c r="L123" s="19"/>
      <c r="M123" s="19"/>
      <c r="N123" s="12"/>
      <c r="O123" s="12"/>
    </row>
    <row r="124" spans="1:15" ht="15.75" x14ac:dyDescent="0.25">
      <c r="A124" s="51">
        <v>35</v>
      </c>
      <c r="B124" s="54" t="s">
        <v>257</v>
      </c>
      <c r="C124" s="74">
        <v>135502787</v>
      </c>
      <c r="D124" s="75" t="s">
        <v>258</v>
      </c>
      <c r="E124" s="61">
        <v>46000000</v>
      </c>
      <c r="F124" s="61">
        <v>0</v>
      </c>
      <c r="G124" s="61">
        <v>0</v>
      </c>
      <c r="H124" s="61">
        <v>46000000</v>
      </c>
      <c r="I124" s="61">
        <v>0</v>
      </c>
      <c r="J124" s="53">
        <f t="shared" si="2"/>
        <v>0</v>
      </c>
      <c r="K124" s="61"/>
      <c r="L124" s="19" t="s">
        <v>15</v>
      </c>
      <c r="M124" s="19"/>
      <c r="N124" s="12"/>
      <c r="O124" s="12"/>
    </row>
    <row r="125" spans="1:15" ht="15.75" x14ac:dyDescent="0.25">
      <c r="A125" s="51">
        <v>36</v>
      </c>
      <c r="B125" s="54" t="s">
        <v>259</v>
      </c>
      <c r="C125" s="76">
        <v>135551367</v>
      </c>
      <c r="D125" s="67" t="s">
        <v>260</v>
      </c>
      <c r="E125" s="61">
        <v>46500000</v>
      </c>
      <c r="F125" s="61">
        <v>2500000</v>
      </c>
      <c r="G125" s="61">
        <v>0</v>
      </c>
      <c r="H125" s="61">
        <v>27000000</v>
      </c>
      <c r="I125" s="61">
        <v>0</v>
      </c>
      <c r="J125" s="53">
        <f t="shared" si="2"/>
        <v>17000000</v>
      </c>
      <c r="K125" s="61" t="s">
        <v>15</v>
      </c>
      <c r="L125" s="19"/>
      <c r="M125" s="19"/>
      <c r="N125" s="12"/>
      <c r="O125" s="12"/>
    </row>
    <row r="126" spans="1:15" ht="15.75" x14ac:dyDescent="0.25">
      <c r="A126" s="51">
        <v>37</v>
      </c>
      <c r="B126" s="54" t="s">
        <v>261</v>
      </c>
      <c r="C126" s="77">
        <v>26165000165</v>
      </c>
      <c r="D126" s="65">
        <v>140715087297</v>
      </c>
      <c r="E126" s="61">
        <v>92000000</v>
      </c>
      <c r="F126" s="61">
        <v>0</v>
      </c>
      <c r="G126" s="61">
        <v>0</v>
      </c>
      <c r="H126" s="61">
        <v>92000000</v>
      </c>
      <c r="I126" s="61">
        <v>0</v>
      </c>
      <c r="J126" s="53">
        <f t="shared" si="2"/>
        <v>0</v>
      </c>
      <c r="K126" s="61"/>
      <c r="L126" s="19" t="s">
        <v>15</v>
      </c>
      <c r="M126" s="19"/>
      <c r="N126" s="12"/>
      <c r="O126" s="12"/>
    </row>
    <row r="127" spans="1:15" ht="15.75" x14ac:dyDescent="0.25">
      <c r="A127" s="51">
        <v>38</v>
      </c>
      <c r="B127" s="54" t="s">
        <v>262</v>
      </c>
      <c r="C127" s="59">
        <v>135664974</v>
      </c>
      <c r="D127" s="65">
        <v>251114085568</v>
      </c>
      <c r="E127" s="61">
        <v>9200000</v>
      </c>
      <c r="F127" s="61">
        <v>0</v>
      </c>
      <c r="G127" s="61">
        <v>0</v>
      </c>
      <c r="H127" s="61">
        <v>5000000</v>
      </c>
      <c r="I127" s="61">
        <v>0</v>
      </c>
      <c r="J127" s="53">
        <f t="shared" si="2"/>
        <v>4200000</v>
      </c>
      <c r="K127" s="61" t="s">
        <v>15</v>
      </c>
      <c r="L127" s="19"/>
      <c r="M127" s="19"/>
      <c r="N127" s="12"/>
      <c r="O127" s="12"/>
    </row>
    <row r="128" spans="1:15" ht="15.75" x14ac:dyDescent="0.25">
      <c r="A128" s="51">
        <v>39</v>
      </c>
      <c r="B128" s="72" t="s">
        <v>263</v>
      </c>
      <c r="C128" s="72">
        <v>135077070</v>
      </c>
      <c r="D128" s="65">
        <v>180615081444</v>
      </c>
      <c r="E128" s="61">
        <v>46000000</v>
      </c>
      <c r="F128" s="61">
        <v>0</v>
      </c>
      <c r="G128" s="61">
        <v>0</v>
      </c>
      <c r="H128" s="61">
        <v>0</v>
      </c>
      <c r="I128" s="61">
        <v>0</v>
      </c>
      <c r="J128" s="53">
        <f t="shared" si="2"/>
        <v>46000000</v>
      </c>
      <c r="K128" s="61" t="s">
        <v>15</v>
      </c>
      <c r="L128" s="19"/>
      <c r="M128" s="19"/>
      <c r="N128" s="12"/>
      <c r="O128" s="12"/>
    </row>
    <row r="129" spans="1:15" ht="15.75" x14ac:dyDescent="0.25">
      <c r="A129" s="51">
        <v>40</v>
      </c>
      <c r="B129" s="19" t="s">
        <v>264</v>
      </c>
      <c r="C129" s="69">
        <v>135145916</v>
      </c>
      <c r="D129" s="67" t="s">
        <v>265</v>
      </c>
      <c r="E129" s="61">
        <v>46000000</v>
      </c>
      <c r="F129" s="61">
        <v>2025000</v>
      </c>
      <c r="G129" s="61">
        <v>1735000</v>
      </c>
      <c r="H129" s="61">
        <v>0</v>
      </c>
      <c r="I129" s="61">
        <v>3636000</v>
      </c>
      <c r="J129" s="53">
        <f t="shared" si="2"/>
        <v>38604000</v>
      </c>
      <c r="K129" s="61" t="s">
        <v>15</v>
      </c>
      <c r="L129" s="19"/>
      <c r="M129" s="19"/>
      <c r="N129" s="12"/>
      <c r="O129" s="12"/>
    </row>
    <row r="130" spans="1:15" ht="15.75" x14ac:dyDescent="0.25">
      <c r="A130" s="51">
        <v>41</v>
      </c>
      <c r="B130" s="54" t="s">
        <v>266</v>
      </c>
      <c r="C130" s="54">
        <v>135321845</v>
      </c>
      <c r="D130" s="52" t="s">
        <v>267</v>
      </c>
      <c r="E130" s="61">
        <v>46000000</v>
      </c>
      <c r="F130" s="61">
        <v>0</v>
      </c>
      <c r="G130" s="61">
        <v>0</v>
      </c>
      <c r="H130" s="61">
        <v>0</v>
      </c>
      <c r="I130" s="61">
        <v>0</v>
      </c>
      <c r="J130" s="53">
        <f t="shared" si="2"/>
        <v>46000000</v>
      </c>
      <c r="K130" s="61" t="s">
        <v>15</v>
      </c>
      <c r="L130" s="19"/>
      <c r="M130" s="19"/>
      <c r="N130" s="12"/>
      <c r="O130" s="12"/>
    </row>
    <row r="131" spans="1:15" ht="15.75" x14ac:dyDescent="0.25">
      <c r="A131" s="51">
        <v>42</v>
      </c>
      <c r="B131" s="19" t="s">
        <v>268</v>
      </c>
      <c r="C131" s="78">
        <v>135270947</v>
      </c>
      <c r="D131" s="52" t="s">
        <v>269</v>
      </c>
      <c r="E131" s="61">
        <v>46000000</v>
      </c>
      <c r="F131" s="61">
        <v>0</v>
      </c>
      <c r="G131" s="61">
        <v>0</v>
      </c>
      <c r="H131" s="61">
        <v>27600000</v>
      </c>
      <c r="I131" s="61">
        <v>0</v>
      </c>
      <c r="J131" s="53">
        <f t="shared" si="2"/>
        <v>18400000</v>
      </c>
      <c r="K131" s="61" t="s">
        <v>15</v>
      </c>
      <c r="L131" s="19"/>
      <c r="M131" s="19"/>
      <c r="N131" s="12"/>
      <c r="O131" s="12"/>
    </row>
    <row r="132" spans="1:15" ht="15.75" x14ac:dyDescent="0.25">
      <c r="A132" s="51">
        <v>43</v>
      </c>
      <c r="B132" s="68" t="s">
        <v>270</v>
      </c>
      <c r="C132" s="68">
        <v>135320810</v>
      </c>
      <c r="D132" s="52" t="s">
        <v>271</v>
      </c>
      <c r="E132" s="61">
        <v>36000000</v>
      </c>
      <c r="F132" s="61">
        <v>0</v>
      </c>
      <c r="G132" s="61">
        <v>0</v>
      </c>
      <c r="H132" s="61">
        <v>36000000</v>
      </c>
      <c r="I132" s="61">
        <v>0</v>
      </c>
      <c r="J132" s="53">
        <f t="shared" si="2"/>
        <v>0</v>
      </c>
      <c r="K132" s="61"/>
      <c r="L132" s="19" t="s">
        <v>15</v>
      </c>
      <c r="M132" s="19"/>
      <c r="N132" s="12"/>
      <c r="O132" s="12"/>
    </row>
    <row r="133" spans="1:15" ht="15.75" x14ac:dyDescent="0.25">
      <c r="A133" s="51">
        <v>44</v>
      </c>
      <c r="B133" s="54" t="s">
        <v>272</v>
      </c>
      <c r="C133" s="72">
        <v>135297641</v>
      </c>
      <c r="D133" s="52">
        <v>220915084163</v>
      </c>
      <c r="E133" s="61">
        <v>9200000</v>
      </c>
      <c r="F133" s="61">
        <v>0</v>
      </c>
      <c r="G133" s="61">
        <v>0</v>
      </c>
      <c r="H133" s="61">
        <v>0</v>
      </c>
      <c r="I133" s="61">
        <v>0</v>
      </c>
      <c r="J133" s="53">
        <f t="shared" si="2"/>
        <v>9200000</v>
      </c>
      <c r="K133" s="61" t="s">
        <v>15</v>
      </c>
      <c r="L133" s="19"/>
      <c r="M133" s="19"/>
      <c r="N133" s="12"/>
      <c r="O133" s="12"/>
    </row>
    <row r="134" spans="1:15" ht="15.75" x14ac:dyDescent="0.25">
      <c r="A134" s="51">
        <v>45</v>
      </c>
      <c r="B134" s="54" t="s">
        <v>273</v>
      </c>
      <c r="C134" s="72">
        <v>135292422</v>
      </c>
      <c r="D134" s="52" t="s">
        <v>274</v>
      </c>
      <c r="E134" s="61">
        <v>46000000</v>
      </c>
      <c r="F134" s="61">
        <v>9400000</v>
      </c>
      <c r="G134" s="61">
        <v>0</v>
      </c>
      <c r="H134" s="61">
        <v>0</v>
      </c>
      <c r="I134" s="61">
        <v>0</v>
      </c>
      <c r="J134" s="53">
        <f t="shared" si="2"/>
        <v>36600000</v>
      </c>
      <c r="K134" s="61" t="s">
        <v>15</v>
      </c>
      <c r="L134" s="19"/>
      <c r="M134" s="19"/>
      <c r="N134" s="12"/>
      <c r="O134" s="12"/>
    </row>
    <row r="135" spans="1:15" ht="15.75" x14ac:dyDescent="0.25">
      <c r="A135" s="51">
        <v>46</v>
      </c>
      <c r="B135" s="54" t="s">
        <v>275</v>
      </c>
      <c r="C135" s="77">
        <v>26062000220</v>
      </c>
      <c r="D135" s="52">
        <v>140715089378</v>
      </c>
      <c r="E135" s="61">
        <v>93000000</v>
      </c>
      <c r="F135" s="61">
        <v>6000000</v>
      </c>
      <c r="G135" s="61">
        <v>0</v>
      </c>
      <c r="H135" s="61">
        <v>36000000</v>
      </c>
      <c r="I135" s="61">
        <v>0</v>
      </c>
      <c r="J135" s="53">
        <f t="shared" si="2"/>
        <v>51000000</v>
      </c>
      <c r="K135" s="61" t="s">
        <v>15</v>
      </c>
      <c r="L135" s="19"/>
      <c r="M135" s="19"/>
      <c r="N135" s="12"/>
      <c r="O135" s="12"/>
    </row>
    <row r="136" spans="1:15" ht="15.75" x14ac:dyDescent="0.25">
      <c r="A136" s="51">
        <v>47</v>
      </c>
      <c r="B136" s="19" t="s">
        <v>276</v>
      </c>
      <c r="C136" s="79">
        <v>40160000040</v>
      </c>
      <c r="D136" s="52"/>
      <c r="E136" s="61">
        <v>97600000</v>
      </c>
      <c r="F136" s="61">
        <v>0</v>
      </c>
      <c r="G136" s="61">
        <v>1800000</v>
      </c>
      <c r="H136" s="61">
        <v>33200000</v>
      </c>
      <c r="I136" s="61">
        <v>0</v>
      </c>
      <c r="J136" s="53">
        <f t="shared" si="2"/>
        <v>62600000</v>
      </c>
      <c r="K136" s="61" t="s">
        <v>15</v>
      </c>
      <c r="L136" s="19"/>
      <c r="M136" s="19"/>
      <c r="N136" s="12"/>
      <c r="O136" s="12"/>
    </row>
    <row r="137" spans="1:15" ht="15.75" x14ac:dyDescent="0.25">
      <c r="A137" s="51">
        <v>48</v>
      </c>
      <c r="B137" s="54" t="s">
        <v>277</v>
      </c>
      <c r="C137" s="59">
        <v>135761089</v>
      </c>
      <c r="D137" s="52" t="s">
        <v>278</v>
      </c>
      <c r="E137" s="61">
        <v>412200000</v>
      </c>
      <c r="F137" s="61">
        <v>104200000</v>
      </c>
      <c r="G137" s="61">
        <v>0</v>
      </c>
      <c r="H137" s="61">
        <v>241800000</v>
      </c>
      <c r="I137" s="61">
        <v>0</v>
      </c>
      <c r="J137" s="53">
        <f t="shared" si="2"/>
        <v>66200000</v>
      </c>
      <c r="K137" s="61" t="s">
        <v>15</v>
      </c>
      <c r="L137" s="19"/>
      <c r="M137" s="19"/>
      <c r="N137" s="12"/>
      <c r="O137" s="12"/>
    </row>
    <row r="138" spans="1:15" ht="15.75" x14ac:dyDescent="0.25">
      <c r="A138" s="51">
        <v>49</v>
      </c>
      <c r="B138" s="72" t="s">
        <v>30</v>
      </c>
      <c r="C138" s="80">
        <v>135271614</v>
      </c>
      <c r="D138" s="52" t="s">
        <v>279</v>
      </c>
      <c r="E138" s="61">
        <v>105800000</v>
      </c>
      <c r="F138" s="61">
        <v>10593750</v>
      </c>
      <c r="G138" s="61">
        <v>0</v>
      </c>
      <c r="H138" s="61">
        <v>92000000</v>
      </c>
      <c r="I138" s="61">
        <v>0</v>
      </c>
      <c r="J138" s="53">
        <f t="shared" si="2"/>
        <v>3206250</v>
      </c>
      <c r="K138" s="61" t="s">
        <v>15</v>
      </c>
      <c r="L138" s="19"/>
      <c r="M138" s="19"/>
      <c r="N138" s="12"/>
      <c r="O138" s="12"/>
    </row>
    <row r="139" spans="1:15" ht="15.75" x14ac:dyDescent="0.25">
      <c r="A139" s="51">
        <v>50</v>
      </c>
      <c r="B139" s="19" t="s">
        <v>280</v>
      </c>
      <c r="C139" s="19">
        <v>135269529</v>
      </c>
      <c r="D139" s="52">
        <v>140715083516</v>
      </c>
      <c r="E139" s="61">
        <v>230000000</v>
      </c>
      <c r="F139" s="61">
        <v>4958127</v>
      </c>
      <c r="G139" s="53">
        <v>6600000</v>
      </c>
      <c r="H139" s="61">
        <v>73600000</v>
      </c>
      <c r="I139" s="61">
        <v>0</v>
      </c>
      <c r="J139" s="53">
        <f t="shared" si="2"/>
        <v>144841873</v>
      </c>
      <c r="K139" s="61" t="s">
        <v>15</v>
      </c>
      <c r="L139" s="19"/>
      <c r="M139" s="19"/>
      <c r="N139" s="12"/>
      <c r="O139" s="12"/>
    </row>
    <row r="140" spans="1:15" ht="15.75" x14ac:dyDescent="0.25">
      <c r="A140" s="51">
        <v>51</v>
      </c>
      <c r="B140" s="54" t="s">
        <v>281</v>
      </c>
      <c r="C140" s="54">
        <v>130943051</v>
      </c>
      <c r="D140" s="52">
        <v>140715081912</v>
      </c>
      <c r="E140" s="61">
        <v>46000000</v>
      </c>
      <c r="F140" s="61">
        <v>0</v>
      </c>
      <c r="G140" s="61">
        <v>0</v>
      </c>
      <c r="H140" s="61">
        <v>0</v>
      </c>
      <c r="I140" s="61">
        <v>0</v>
      </c>
      <c r="J140" s="53">
        <f t="shared" si="2"/>
        <v>46000000</v>
      </c>
      <c r="K140" s="61" t="s">
        <v>15</v>
      </c>
      <c r="L140" s="19"/>
      <c r="M140" s="19"/>
      <c r="N140" s="12"/>
      <c r="O140" s="12"/>
    </row>
    <row r="141" spans="1:15" ht="15.75" x14ac:dyDescent="0.25">
      <c r="A141" s="51">
        <v>52</v>
      </c>
      <c r="B141" s="19" t="s">
        <v>282</v>
      </c>
      <c r="C141" s="72">
        <v>135511522</v>
      </c>
      <c r="D141" s="52" t="s">
        <v>283</v>
      </c>
      <c r="E141" s="61">
        <v>9200000</v>
      </c>
      <c r="F141" s="61">
        <v>0</v>
      </c>
      <c r="G141" s="61">
        <v>0</v>
      </c>
      <c r="H141" s="61">
        <v>4500000</v>
      </c>
      <c r="I141" s="61">
        <v>0</v>
      </c>
      <c r="J141" s="53">
        <f t="shared" si="2"/>
        <v>4700000</v>
      </c>
      <c r="K141" s="61" t="s">
        <v>15</v>
      </c>
      <c r="L141" s="19"/>
      <c r="M141" s="19"/>
      <c r="N141" s="12"/>
      <c r="O141" s="12"/>
    </row>
    <row r="142" spans="1:15" ht="15.75" x14ac:dyDescent="0.25">
      <c r="A142" s="51">
        <v>53</v>
      </c>
      <c r="B142" s="54" t="s">
        <v>284</v>
      </c>
      <c r="C142" s="72">
        <v>135595397</v>
      </c>
      <c r="D142" s="52" t="s">
        <v>285</v>
      </c>
      <c r="E142" s="61">
        <v>46000000</v>
      </c>
      <c r="F142" s="61">
        <v>0</v>
      </c>
      <c r="G142" s="61">
        <v>0</v>
      </c>
      <c r="H142" s="61">
        <v>46000000</v>
      </c>
      <c r="I142" s="61">
        <v>0</v>
      </c>
      <c r="J142" s="53">
        <f t="shared" si="2"/>
        <v>0</v>
      </c>
      <c r="K142" s="61"/>
      <c r="L142" s="19" t="s">
        <v>15</v>
      </c>
      <c r="M142" s="19"/>
      <c r="N142" s="12"/>
      <c r="O142" s="12"/>
    </row>
    <row r="143" spans="1:15" ht="15.75" x14ac:dyDescent="0.25">
      <c r="A143" s="51">
        <v>54</v>
      </c>
      <c r="B143" s="19" t="s">
        <v>286</v>
      </c>
      <c r="C143" s="19">
        <v>135043193</v>
      </c>
      <c r="D143" s="52" t="s">
        <v>287</v>
      </c>
      <c r="E143" s="61">
        <v>9200000</v>
      </c>
      <c r="F143" s="61">
        <v>0</v>
      </c>
      <c r="G143" s="61">
        <v>0</v>
      </c>
      <c r="H143" s="61">
        <v>9200000</v>
      </c>
      <c r="I143" s="61">
        <v>0</v>
      </c>
      <c r="J143" s="53">
        <f t="shared" si="2"/>
        <v>0</v>
      </c>
      <c r="K143" s="61"/>
      <c r="L143" s="19" t="s">
        <v>15</v>
      </c>
      <c r="M143" s="19"/>
      <c r="N143" s="12"/>
      <c r="O143" s="12"/>
    </row>
    <row r="144" spans="1:15" ht="15.75" x14ac:dyDescent="0.25">
      <c r="A144" s="51">
        <v>55</v>
      </c>
      <c r="B144" s="54" t="s">
        <v>288</v>
      </c>
      <c r="C144" s="77">
        <v>26193000348</v>
      </c>
      <c r="D144" s="52">
        <v>140715083691</v>
      </c>
      <c r="E144" s="61">
        <v>46000000</v>
      </c>
      <c r="F144" s="61">
        <v>0</v>
      </c>
      <c r="G144" s="61">
        <v>0</v>
      </c>
      <c r="H144" s="61">
        <v>0</v>
      </c>
      <c r="I144" s="61">
        <v>0</v>
      </c>
      <c r="J144" s="53">
        <f t="shared" si="2"/>
        <v>46000000</v>
      </c>
      <c r="K144" s="61" t="s">
        <v>15</v>
      </c>
      <c r="L144" s="19"/>
      <c r="M144" s="19"/>
      <c r="N144" s="12"/>
      <c r="O144" s="12"/>
    </row>
    <row r="145" spans="1:15" ht="15.75" x14ac:dyDescent="0.25">
      <c r="A145" s="51">
        <v>56</v>
      </c>
      <c r="B145" s="59" t="s">
        <v>289</v>
      </c>
      <c r="C145" s="77">
        <v>135397825</v>
      </c>
      <c r="D145" s="52">
        <v>141214004570</v>
      </c>
      <c r="E145" s="61">
        <v>416500000</v>
      </c>
      <c r="F145" s="61">
        <v>55000000</v>
      </c>
      <c r="G145" s="61">
        <v>0</v>
      </c>
      <c r="H145" s="61">
        <v>266800000</v>
      </c>
      <c r="I145" s="61">
        <v>13490000</v>
      </c>
      <c r="J145" s="53">
        <f t="shared" si="2"/>
        <v>81210000</v>
      </c>
      <c r="K145" s="61" t="s">
        <v>15</v>
      </c>
      <c r="L145" s="19"/>
      <c r="M145" s="19"/>
      <c r="N145" s="12"/>
      <c r="O145" s="12"/>
    </row>
    <row r="146" spans="1:15" ht="15.75" x14ac:dyDescent="0.25">
      <c r="A146" s="51">
        <v>57</v>
      </c>
      <c r="B146" s="54" t="s">
        <v>290</v>
      </c>
      <c r="C146" s="72">
        <v>135194366</v>
      </c>
      <c r="D146" s="52">
        <v>190715081600</v>
      </c>
      <c r="E146" s="61">
        <v>46500000</v>
      </c>
      <c r="F146" s="61">
        <v>0</v>
      </c>
      <c r="G146" s="61">
        <v>0</v>
      </c>
      <c r="H146" s="61">
        <v>0</v>
      </c>
      <c r="I146" s="61">
        <v>0</v>
      </c>
      <c r="J146" s="53">
        <f t="shared" si="2"/>
        <v>46500000</v>
      </c>
      <c r="K146" s="61" t="s">
        <v>15</v>
      </c>
      <c r="L146" s="19"/>
      <c r="M146" s="19"/>
      <c r="N146" s="12"/>
      <c r="O146" s="12"/>
    </row>
    <row r="147" spans="1:15" ht="15.75" x14ac:dyDescent="0.25">
      <c r="A147" s="51">
        <v>58</v>
      </c>
      <c r="B147" s="54" t="s">
        <v>291</v>
      </c>
      <c r="C147" s="81">
        <v>135613783</v>
      </c>
      <c r="D147" s="52" t="s">
        <v>292</v>
      </c>
      <c r="E147" s="61">
        <v>46000000</v>
      </c>
      <c r="F147" s="61">
        <v>0</v>
      </c>
      <c r="G147" s="61">
        <v>0</v>
      </c>
      <c r="H147" s="61">
        <v>46000000</v>
      </c>
      <c r="I147" s="61">
        <v>0</v>
      </c>
      <c r="J147" s="53">
        <f t="shared" si="2"/>
        <v>0</v>
      </c>
      <c r="K147" s="61"/>
      <c r="L147" s="19" t="s">
        <v>15</v>
      </c>
      <c r="M147" s="19"/>
      <c r="N147" s="12"/>
      <c r="O147" s="12"/>
    </row>
    <row r="148" spans="1:15" ht="15.75" x14ac:dyDescent="0.25">
      <c r="A148" s="51">
        <v>59</v>
      </c>
      <c r="B148" s="54" t="s">
        <v>293</v>
      </c>
      <c r="C148" s="72">
        <v>135220912</v>
      </c>
      <c r="D148" s="52">
        <v>130715087884</v>
      </c>
      <c r="E148" s="61">
        <v>46500000</v>
      </c>
      <c r="F148" s="61">
        <v>0</v>
      </c>
      <c r="G148" s="61">
        <v>0</v>
      </c>
      <c r="H148" s="61">
        <v>9200000</v>
      </c>
      <c r="I148" s="61">
        <v>0</v>
      </c>
      <c r="J148" s="53">
        <f t="shared" si="2"/>
        <v>37300000</v>
      </c>
      <c r="K148" s="61" t="s">
        <v>15</v>
      </c>
      <c r="L148" s="19"/>
      <c r="M148" s="19"/>
      <c r="N148" s="12"/>
      <c r="O148" s="12"/>
    </row>
    <row r="149" spans="1:15" ht="15.75" x14ac:dyDescent="0.25">
      <c r="A149" s="51">
        <v>60</v>
      </c>
      <c r="B149" s="72" t="s">
        <v>294</v>
      </c>
      <c r="C149" s="72">
        <v>135413933</v>
      </c>
      <c r="D149" s="52" t="s">
        <v>295</v>
      </c>
      <c r="E149" s="61">
        <v>232500000</v>
      </c>
      <c r="F149" s="61">
        <v>17000000</v>
      </c>
      <c r="G149" s="61">
        <v>0</v>
      </c>
      <c r="H149" s="61">
        <v>50000000</v>
      </c>
      <c r="I149" s="61">
        <v>0</v>
      </c>
      <c r="J149" s="53">
        <f t="shared" si="2"/>
        <v>165500000</v>
      </c>
      <c r="K149" s="61" t="s">
        <v>15</v>
      </c>
      <c r="L149" s="19"/>
      <c r="M149" s="19"/>
      <c r="N149" s="12"/>
      <c r="O149" s="12"/>
    </row>
    <row r="150" spans="1:15" ht="15.75" x14ac:dyDescent="0.25">
      <c r="A150" s="51">
        <v>61</v>
      </c>
      <c r="B150" s="54" t="s">
        <v>296</v>
      </c>
      <c r="C150" s="80">
        <v>135847044</v>
      </c>
      <c r="D150" s="52">
        <v>290815084096</v>
      </c>
      <c r="E150" s="61">
        <v>46500000</v>
      </c>
      <c r="F150" s="61">
        <v>0</v>
      </c>
      <c r="G150" s="61">
        <v>0</v>
      </c>
      <c r="H150" s="61">
        <v>0</v>
      </c>
      <c r="I150" s="61">
        <v>0</v>
      </c>
      <c r="J150" s="53">
        <f t="shared" si="2"/>
        <v>46500000</v>
      </c>
      <c r="K150" s="61" t="s">
        <v>15</v>
      </c>
      <c r="L150" s="19"/>
      <c r="M150" s="19"/>
      <c r="N150" s="12"/>
      <c r="O150" s="12"/>
    </row>
    <row r="151" spans="1:15" ht="15.75" x14ac:dyDescent="0.25">
      <c r="A151" s="51">
        <v>62</v>
      </c>
      <c r="B151" s="54" t="s">
        <v>297</v>
      </c>
      <c r="C151" s="72">
        <v>135136724</v>
      </c>
      <c r="D151" s="52">
        <v>110715080075</v>
      </c>
      <c r="E151" s="61">
        <v>46500000</v>
      </c>
      <c r="F151" s="61">
        <v>0</v>
      </c>
      <c r="G151" s="61">
        <v>0</v>
      </c>
      <c r="H151" s="61">
        <v>0</v>
      </c>
      <c r="I151" s="61">
        <v>0</v>
      </c>
      <c r="J151" s="53">
        <f t="shared" si="2"/>
        <v>46500000</v>
      </c>
      <c r="K151" s="61" t="s">
        <v>15</v>
      </c>
      <c r="L151" s="19"/>
      <c r="M151" s="19"/>
      <c r="N151" s="12"/>
      <c r="O151" s="12"/>
    </row>
    <row r="152" spans="1:15" ht="15.75" x14ac:dyDescent="0.25">
      <c r="A152" s="51">
        <v>63</v>
      </c>
      <c r="B152" s="54" t="s">
        <v>298</v>
      </c>
      <c r="C152" s="72" t="s">
        <v>299</v>
      </c>
      <c r="D152" s="52">
        <v>170715080313</v>
      </c>
      <c r="E152" s="53">
        <v>84800000</v>
      </c>
      <c r="F152" s="53">
        <v>6150000</v>
      </c>
      <c r="G152" s="53">
        <v>0</v>
      </c>
      <c r="H152" s="53">
        <v>3618182</v>
      </c>
      <c r="I152" s="53">
        <v>2760000</v>
      </c>
      <c r="J152" s="53">
        <f t="shared" si="2"/>
        <v>72271818</v>
      </c>
      <c r="K152" s="53" t="s">
        <v>15</v>
      </c>
      <c r="L152" s="51"/>
      <c r="M152" s="51"/>
      <c r="N152" s="12"/>
      <c r="O152" s="12"/>
    </row>
    <row r="153" spans="1:15" ht="15.75" x14ac:dyDescent="0.25">
      <c r="A153" s="51">
        <v>64</v>
      </c>
      <c r="B153" s="82" t="s">
        <v>300</v>
      </c>
      <c r="C153" s="79">
        <v>12254191</v>
      </c>
      <c r="D153" s="52">
        <v>310316083220</v>
      </c>
      <c r="E153" s="61">
        <v>46000000</v>
      </c>
      <c r="F153" s="61">
        <v>375000</v>
      </c>
      <c r="G153" s="61">
        <v>0</v>
      </c>
      <c r="H153" s="61">
        <v>0</v>
      </c>
      <c r="I153" s="61">
        <v>0</v>
      </c>
      <c r="J153" s="53">
        <f t="shared" si="2"/>
        <v>45625000</v>
      </c>
      <c r="K153" s="61" t="s">
        <v>15</v>
      </c>
      <c r="L153" s="19"/>
      <c r="M153" s="19"/>
      <c r="N153" s="12"/>
      <c r="O153" s="12"/>
    </row>
    <row r="154" spans="1:15" ht="15.75" x14ac:dyDescent="0.25">
      <c r="A154" s="51">
        <v>65</v>
      </c>
      <c r="B154" s="54" t="s">
        <v>301</v>
      </c>
      <c r="C154" s="72">
        <v>135292493</v>
      </c>
      <c r="D154" s="52" t="s">
        <v>302</v>
      </c>
      <c r="E154" s="61">
        <v>46000000</v>
      </c>
      <c r="F154" s="61">
        <v>0</v>
      </c>
      <c r="G154" s="61">
        <v>0</v>
      </c>
      <c r="H154" s="61">
        <v>46000000</v>
      </c>
      <c r="I154" s="61">
        <v>0</v>
      </c>
      <c r="J154" s="53">
        <f t="shared" si="2"/>
        <v>0</v>
      </c>
      <c r="K154" s="61"/>
      <c r="L154" s="19" t="s">
        <v>15</v>
      </c>
      <c r="M154" s="19"/>
      <c r="N154" s="12"/>
      <c r="O154" s="12"/>
    </row>
    <row r="155" spans="1:15" ht="15.75" x14ac:dyDescent="0.25">
      <c r="A155" s="51">
        <v>66</v>
      </c>
      <c r="B155" s="54" t="s">
        <v>303</v>
      </c>
      <c r="C155" s="55">
        <v>135230565</v>
      </c>
      <c r="D155" s="52" t="s">
        <v>304</v>
      </c>
      <c r="E155" s="61">
        <v>87200000</v>
      </c>
      <c r="F155" s="61">
        <v>0</v>
      </c>
      <c r="G155" s="61">
        <v>0</v>
      </c>
      <c r="H155" s="61">
        <v>87200000</v>
      </c>
      <c r="I155" s="61">
        <v>0</v>
      </c>
      <c r="J155" s="53">
        <f t="shared" ref="J155:J218" si="3">E155-F155-G155-H155-I155</f>
        <v>0</v>
      </c>
      <c r="K155" s="61"/>
      <c r="L155" s="19" t="s">
        <v>15</v>
      </c>
      <c r="M155" s="19"/>
      <c r="N155" s="12"/>
      <c r="O155" s="12"/>
    </row>
    <row r="156" spans="1:15" ht="15.75" x14ac:dyDescent="0.25">
      <c r="A156" s="51">
        <v>67</v>
      </c>
      <c r="B156" s="54" t="s">
        <v>305</v>
      </c>
      <c r="C156" s="59">
        <v>135108552</v>
      </c>
      <c r="D156" s="52" t="s">
        <v>306</v>
      </c>
      <c r="E156" s="61">
        <v>9200000</v>
      </c>
      <c r="F156" s="61">
        <v>0</v>
      </c>
      <c r="G156" s="61">
        <v>0</v>
      </c>
      <c r="H156" s="61">
        <v>9200000</v>
      </c>
      <c r="I156" s="61">
        <v>0</v>
      </c>
      <c r="J156" s="53">
        <f t="shared" si="3"/>
        <v>0</v>
      </c>
      <c r="K156" s="61"/>
      <c r="L156" s="19" t="s">
        <v>15</v>
      </c>
      <c r="M156" s="19"/>
      <c r="N156" s="12"/>
      <c r="O156" s="12"/>
    </row>
    <row r="157" spans="1:15" ht="15.75" x14ac:dyDescent="0.25">
      <c r="A157" s="51">
        <v>68</v>
      </c>
      <c r="B157" s="54" t="s">
        <v>307</v>
      </c>
      <c r="C157" s="55">
        <v>135201337</v>
      </c>
      <c r="D157" s="52" t="s">
        <v>308</v>
      </c>
      <c r="E157" s="61">
        <v>9200000</v>
      </c>
      <c r="F157" s="61">
        <v>0</v>
      </c>
      <c r="G157" s="61">
        <v>0</v>
      </c>
      <c r="H157" s="61">
        <v>9200000</v>
      </c>
      <c r="I157" s="61">
        <v>0</v>
      </c>
      <c r="J157" s="53">
        <f t="shared" si="3"/>
        <v>0</v>
      </c>
      <c r="K157" s="61"/>
      <c r="L157" s="19" t="s">
        <v>15</v>
      </c>
      <c r="M157" s="19"/>
      <c r="N157" s="12"/>
      <c r="O157" s="12"/>
    </row>
    <row r="158" spans="1:15" ht="15.75" x14ac:dyDescent="0.25">
      <c r="A158" s="51">
        <v>69</v>
      </c>
      <c r="B158" s="54" t="s">
        <v>309</v>
      </c>
      <c r="C158" s="74">
        <v>135548579</v>
      </c>
      <c r="D158" s="52" t="s">
        <v>310</v>
      </c>
      <c r="E158" s="61">
        <v>9200000</v>
      </c>
      <c r="F158" s="61">
        <v>0</v>
      </c>
      <c r="G158" s="61">
        <v>0</v>
      </c>
      <c r="H158" s="61">
        <v>9200000</v>
      </c>
      <c r="I158" s="61">
        <v>0</v>
      </c>
      <c r="J158" s="53">
        <f t="shared" si="3"/>
        <v>0</v>
      </c>
      <c r="K158" s="61"/>
      <c r="L158" s="19" t="s">
        <v>15</v>
      </c>
      <c r="M158" s="19"/>
      <c r="N158" s="12"/>
      <c r="O158" s="12"/>
    </row>
    <row r="159" spans="1:15" ht="15.75" x14ac:dyDescent="0.25">
      <c r="A159" s="51">
        <v>70</v>
      </c>
      <c r="B159" s="72" t="s">
        <v>311</v>
      </c>
      <c r="C159" s="72">
        <v>135192900</v>
      </c>
      <c r="D159" s="52" t="s">
        <v>312</v>
      </c>
      <c r="E159" s="61">
        <v>46000000</v>
      </c>
      <c r="F159" s="61">
        <v>0</v>
      </c>
      <c r="G159" s="61">
        <v>0</v>
      </c>
      <c r="H159" s="61">
        <v>46000000</v>
      </c>
      <c r="I159" s="61">
        <v>0</v>
      </c>
      <c r="J159" s="53">
        <f t="shared" si="3"/>
        <v>0</v>
      </c>
      <c r="K159" s="61"/>
      <c r="L159" s="19" t="s">
        <v>15</v>
      </c>
      <c r="M159" s="19"/>
      <c r="N159" s="12"/>
      <c r="O159" s="12"/>
    </row>
    <row r="160" spans="1:15" ht="15.75" x14ac:dyDescent="0.25">
      <c r="A160" s="51">
        <v>71</v>
      </c>
      <c r="B160" s="72" t="s">
        <v>313</v>
      </c>
      <c r="C160" s="72">
        <v>135659475</v>
      </c>
      <c r="D160" s="52" t="s">
        <v>314</v>
      </c>
      <c r="E160" s="61">
        <v>279000000</v>
      </c>
      <c r="F160" s="61">
        <v>100000000</v>
      </c>
      <c r="G160" s="61">
        <v>0</v>
      </c>
      <c r="H160" s="61">
        <v>36800000</v>
      </c>
      <c r="I160" s="61">
        <v>0</v>
      </c>
      <c r="J160" s="53">
        <f t="shared" si="3"/>
        <v>142200000</v>
      </c>
      <c r="K160" s="61" t="s">
        <v>15</v>
      </c>
      <c r="L160" s="19"/>
      <c r="M160" s="19"/>
      <c r="N160" s="12"/>
      <c r="O160" s="12"/>
    </row>
    <row r="161" spans="1:15" ht="15.75" x14ac:dyDescent="0.25">
      <c r="A161" s="51">
        <v>72</v>
      </c>
      <c r="B161" s="54" t="s">
        <v>315</v>
      </c>
      <c r="C161" s="83">
        <v>135189990</v>
      </c>
      <c r="D161" s="52" t="s">
        <v>316</v>
      </c>
      <c r="E161" s="61">
        <v>9200000</v>
      </c>
      <c r="F161" s="61">
        <v>0</v>
      </c>
      <c r="G161" s="61">
        <v>0</v>
      </c>
      <c r="H161" s="61">
        <v>9200000</v>
      </c>
      <c r="I161" s="61">
        <v>0</v>
      </c>
      <c r="J161" s="53">
        <f t="shared" si="3"/>
        <v>0</v>
      </c>
      <c r="K161" s="61"/>
      <c r="L161" s="19" t="s">
        <v>15</v>
      </c>
      <c r="M161" s="19"/>
      <c r="N161" s="12"/>
      <c r="O161" s="12"/>
    </row>
    <row r="162" spans="1:15" ht="15.75" x14ac:dyDescent="0.25">
      <c r="A162" s="51">
        <v>73</v>
      </c>
      <c r="B162" s="54" t="s">
        <v>317</v>
      </c>
      <c r="C162" s="74">
        <v>135018657</v>
      </c>
      <c r="D162" s="52" t="s">
        <v>318</v>
      </c>
      <c r="E162" s="61">
        <v>9200000</v>
      </c>
      <c r="F162" s="61">
        <v>0</v>
      </c>
      <c r="G162" s="61">
        <v>0</v>
      </c>
      <c r="H162" s="61">
        <v>0</v>
      </c>
      <c r="I162" s="61">
        <v>0</v>
      </c>
      <c r="J162" s="53">
        <f t="shared" si="3"/>
        <v>9200000</v>
      </c>
      <c r="K162" s="61" t="s">
        <v>15</v>
      </c>
      <c r="L162" s="19"/>
      <c r="M162" s="19"/>
      <c r="N162" s="12"/>
      <c r="O162" s="12"/>
    </row>
    <row r="163" spans="1:15" ht="15.75" x14ac:dyDescent="0.25">
      <c r="A163" s="51">
        <v>74</v>
      </c>
      <c r="B163" s="54" t="s">
        <v>319</v>
      </c>
      <c r="C163" s="82">
        <v>135529445</v>
      </c>
      <c r="D163" s="52">
        <v>310316086822</v>
      </c>
      <c r="E163" s="61">
        <v>46000000</v>
      </c>
      <c r="F163" s="61">
        <v>0</v>
      </c>
      <c r="G163" s="61">
        <v>0</v>
      </c>
      <c r="H163" s="61">
        <v>27600000</v>
      </c>
      <c r="I163" s="61">
        <v>0</v>
      </c>
      <c r="J163" s="53">
        <f t="shared" si="3"/>
        <v>18400000</v>
      </c>
      <c r="K163" s="61" t="s">
        <v>15</v>
      </c>
      <c r="L163" s="19"/>
      <c r="M163" s="19"/>
      <c r="N163" s="12"/>
      <c r="O163" s="12"/>
    </row>
    <row r="164" spans="1:15" ht="15.75" x14ac:dyDescent="0.25">
      <c r="A164" s="51">
        <v>75</v>
      </c>
      <c r="B164" s="54" t="s">
        <v>320</v>
      </c>
      <c r="C164" s="55">
        <v>26061000277</v>
      </c>
      <c r="D164" s="52" t="s">
        <v>321</v>
      </c>
      <c r="E164" s="53">
        <v>216900000</v>
      </c>
      <c r="F164" s="53">
        <v>100000000</v>
      </c>
      <c r="G164" s="53">
        <v>0</v>
      </c>
      <c r="H164" s="53">
        <f>E164-F164</f>
        <v>116900000</v>
      </c>
      <c r="I164" s="53">
        <v>0</v>
      </c>
      <c r="J164" s="53">
        <f t="shared" si="3"/>
        <v>0</v>
      </c>
      <c r="K164" s="53"/>
      <c r="L164" s="51" t="s">
        <v>15</v>
      </c>
      <c r="M164" s="51"/>
      <c r="N164" s="12"/>
      <c r="O164" s="12"/>
    </row>
    <row r="165" spans="1:15" ht="15.75" x14ac:dyDescent="0.25">
      <c r="A165" s="51">
        <v>76</v>
      </c>
      <c r="B165" s="54" t="s">
        <v>322</v>
      </c>
      <c r="C165" s="84">
        <v>135650015</v>
      </c>
      <c r="D165" s="52" t="s">
        <v>323</v>
      </c>
      <c r="E165" s="61">
        <v>9200000</v>
      </c>
      <c r="F165" s="61">
        <v>0</v>
      </c>
      <c r="G165" s="61">
        <v>0</v>
      </c>
      <c r="H165" s="61">
        <v>9200000</v>
      </c>
      <c r="I165" s="61">
        <v>0</v>
      </c>
      <c r="J165" s="53">
        <f t="shared" si="3"/>
        <v>0</v>
      </c>
      <c r="K165" s="61"/>
      <c r="L165" s="19" t="s">
        <v>15</v>
      </c>
      <c r="M165" s="19"/>
      <c r="N165" s="12"/>
      <c r="O165" s="12"/>
    </row>
    <row r="166" spans="1:15" ht="15.75" x14ac:dyDescent="0.25">
      <c r="A166" s="51">
        <v>77</v>
      </c>
      <c r="B166" s="54" t="s">
        <v>324</v>
      </c>
      <c r="C166" s="59">
        <v>135774572</v>
      </c>
      <c r="D166" s="65"/>
      <c r="E166" s="85">
        <v>18400000</v>
      </c>
      <c r="F166" s="61">
        <v>0</v>
      </c>
      <c r="G166" s="61">
        <v>0</v>
      </c>
      <c r="H166" s="61">
        <v>18400000</v>
      </c>
      <c r="I166" s="61">
        <v>0</v>
      </c>
      <c r="J166" s="53">
        <f t="shared" si="3"/>
        <v>0</v>
      </c>
      <c r="K166" s="61"/>
      <c r="L166" s="19" t="s">
        <v>15</v>
      </c>
      <c r="M166" s="19"/>
      <c r="N166" s="12"/>
      <c r="O166" s="12"/>
    </row>
    <row r="167" spans="1:15" ht="15.75" x14ac:dyDescent="0.25">
      <c r="A167" s="51">
        <v>78</v>
      </c>
      <c r="B167" s="54" t="s">
        <v>325</v>
      </c>
      <c r="C167" s="70" t="s">
        <v>326</v>
      </c>
      <c r="D167" s="65"/>
      <c r="E167" s="61">
        <v>11000000</v>
      </c>
      <c r="F167" s="61">
        <v>0</v>
      </c>
      <c r="G167" s="61">
        <v>0</v>
      </c>
      <c r="H167" s="61">
        <v>11000000</v>
      </c>
      <c r="I167" s="61">
        <v>0</v>
      </c>
      <c r="J167" s="53">
        <f t="shared" si="3"/>
        <v>0</v>
      </c>
      <c r="K167" s="61"/>
      <c r="L167" s="19" t="s">
        <v>15</v>
      </c>
      <c r="M167" s="19"/>
      <c r="N167" s="12"/>
      <c r="O167" s="12"/>
    </row>
    <row r="168" spans="1:15" ht="15.75" x14ac:dyDescent="0.25">
      <c r="A168" s="51">
        <v>79</v>
      </c>
      <c r="B168" s="19" t="s">
        <v>327</v>
      </c>
      <c r="C168" s="19">
        <v>135174646</v>
      </c>
      <c r="D168" s="65"/>
      <c r="E168" s="61">
        <v>55200000</v>
      </c>
      <c r="F168" s="61">
        <v>2385000</v>
      </c>
      <c r="G168" s="61">
        <v>0</v>
      </c>
      <c r="H168" s="61">
        <v>55200000</v>
      </c>
      <c r="I168" s="61">
        <v>0</v>
      </c>
      <c r="J168" s="53">
        <f t="shared" si="3"/>
        <v>-2385000</v>
      </c>
      <c r="K168" s="61"/>
      <c r="L168" s="19" t="s">
        <v>15</v>
      </c>
      <c r="M168" s="51" t="s">
        <v>196</v>
      </c>
      <c r="N168" s="12"/>
      <c r="O168" s="12"/>
    </row>
    <row r="169" spans="1:15" ht="15.75" x14ac:dyDescent="0.25">
      <c r="A169" s="51">
        <v>80</v>
      </c>
      <c r="B169" s="72" t="s">
        <v>328</v>
      </c>
      <c r="C169" s="72">
        <v>135751370</v>
      </c>
      <c r="D169" s="65"/>
      <c r="E169" s="61">
        <v>46500000</v>
      </c>
      <c r="F169" s="61">
        <v>0</v>
      </c>
      <c r="G169" s="61">
        <v>0</v>
      </c>
      <c r="H169" s="61">
        <v>0</v>
      </c>
      <c r="I169" s="61">
        <v>0</v>
      </c>
      <c r="J169" s="53">
        <f t="shared" si="3"/>
        <v>46500000</v>
      </c>
      <c r="K169" s="61" t="s">
        <v>15</v>
      </c>
      <c r="L169" s="19"/>
      <c r="M169" s="19"/>
      <c r="N169" s="12"/>
      <c r="O169" s="12"/>
    </row>
    <row r="170" spans="1:15" ht="15.75" x14ac:dyDescent="0.25">
      <c r="A170" s="51">
        <v>81</v>
      </c>
      <c r="B170" s="54" t="s">
        <v>329</v>
      </c>
      <c r="C170" s="80">
        <v>135606069</v>
      </c>
      <c r="D170" s="80"/>
      <c r="E170" s="61">
        <v>46000000</v>
      </c>
      <c r="F170" s="61">
        <v>0</v>
      </c>
      <c r="G170" s="61">
        <v>0</v>
      </c>
      <c r="H170" s="61">
        <v>46000000</v>
      </c>
      <c r="I170" s="61">
        <v>0</v>
      </c>
      <c r="J170" s="53">
        <f t="shared" si="3"/>
        <v>0</v>
      </c>
      <c r="K170" s="61" t="s">
        <v>15</v>
      </c>
      <c r="L170" s="19"/>
      <c r="M170" s="19"/>
      <c r="N170" s="12"/>
      <c r="O170" s="12"/>
    </row>
    <row r="171" spans="1:15" ht="15.75" x14ac:dyDescent="0.25">
      <c r="A171" s="51">
        <v>82</v>
      </c>
      <c r="B171" s="19" t="s">
        <v>330</v>
      </c>
      <c r="C171" s="19">
        <v>26074000346</v>
      </c>
      <c r="D171" s="65"/>
      <c r="E171" s="61">
        <v>32500000</v>
      </c>
      <c r="F171" s="61">
        <v>1000000</v>
      </c>
      <c r="G171" s="61">
        <v>0</v>
      </c>
      <c r="H171" s="61">
        <v>31500000</v>
      </c>
      <c r="I171" s="61">
        <v>0</v>
      </c>
      <c r="J171" s="53">
        <f t="shared" si="3"/>
        <v>0</v>
      </c>
      <c r="K171" s="61"/>
      <c r="L171" s="19" t="s">
        <v>15</v>
      </c>
      <c r="M171" s="19"/>
      <c r="N171" s="12"/>
      <c r="O171" s="12"/>
    </row>
    <row r="172" spans="1:15" ht="15.75" x14ac:dyDescent="0.25">
      <c r="A172" s="51">
        <v>83</v>
      </c>
      <c r="B172" s="54" t="s">
        <v>331</v>
      </c>
      <c r="C172" s="72">
        <v>135040596</v>
      </c>
      <c r="D172" s="65"/>
      <c r="E172" s="61">
        <v>46500000</v>
      </c>
      <c r="F172" s="61">
        <v>0</v>
      </c>
      <c r="G172" s="61">
        <v>0</v>
      </c>
      <c r="H172" s="61">
        <v>0</v>
      </c>
      <c r="I172" s="61">
        <v>0</v>
      </c>
      <c r="J172" s="53">
        <f t="shared" si="3"/>
        <v>46500000</v>
      </c>
      <c r="K172" s="61" t="s">
        <v>15</v>
      </c>
      <c r="L172" s="19"/>
      <c r="M172" s="19"/>
      <c r="N172" s="12"/>
      <c r="O172" s="12"/>
    </row>
    <row r="173" spans="1:15" ht="15.75" x14ac:dyDescent="0.25">
      <c r="A173" s="51">
        <v>84</v>
      </c>
      <c r="B173" s="54" t="s">
        <v>332</v>
      </c>
      <c r="C173" s="54">
        <v>130921561</v>
      </c>
      <c r="D173" s="65"/>
      <c r="E173" s="61">
        <v>46500000</v>
      </c>
      <c r="F173" s="61">
        <v>0</v>
      </c>
      <c r="G173" s="61">
        <v>0</v>
      </c>
      <c r="H173" s="61">
        <v>0</v>
      </c>
      <c r="I173" s="61">
        <v>0</v>
      </c>
      <c r="J173" s="53">
        <f t="shared" si="3"/>
        <v>46500000</v>
      </c>
      <c r="K173" s="61" t="s">
        <v>15</v>
      </c>
      <c r="L173" s="19"/>
      <c r="M173" s="19"/>
      <c r="N173" s="12"/>
      <c r="O173" s="12"/>
    </row>
    <row r="174" spans="1:15" ht="15.75" x14ac:dyDescent="0.25">
      <c r="A174" s="51">
        <v>85</v>
      </c>
      <c r="B174" s="72" t="s">
        <v>333</v>
      </c>
      <c r="C174" s="72">
        <v>135195114</v>
      </c>
      <c r="D174" s="65"/>
      <c r="E174" s="61">
        <v>24800000</v>
      </c>
      <c r="F174" s="61">
        <v>1443750</v>
      </c>
      <c r="G174" s="61">
        <v>0</v>
      </c>
      <c r="H174" s="61">
        <v>0</v>
      </c>
      <c r="I174" s="61">
        <v>0</v>
      </c>
      <c r="J174" s="53">
        <f t="shared" si="3"/>
        <v>23356250</v>
      </c>
      <c r="K174" s="61" t="s">
        <v>15</v>
      </c>
      <c r="L174" s="19"/>
      <c r="M174" s="19"/>
      <c r="N174" s="12"/>
      <c r="O174" s="12"/>
    </row>
    <row r="175" spans="1:15" ht="15.75" x14ac:dyDescent="0.25">
      <c r="A175" s="51">
        <v>86</v>
      </c>
      <c r="B175" s="19" t="s">
        <v>334</v>
      </c>
      <c r="C175" s="80">
        <v>135391001</v>
      </c>
      <c r="D175" s="65"/>
      <c r="E175" s="61">
        <v>139500000</v>
      </c>
      <c r="F175" s="61">
        <v>2750000</v>
      </c>
      <c r="G175" s="61">
        <v>0</v>
      </c>
      <c r="H175" s="61">
        <v>9200000</v>
      </c>
      <c r="I175" s="61">
        <v>0</v>
      </c>
      <c r="J175" s="53">
        <f t="shared" si="3"/>
        <v>127550000</v>
      </c>
      <c r="K175" s="61" t="s">
        <v>15</v>
      </c>
      <c r="L175" s="19"/>
      <c r="M175" s="19"/>
      <c r="N175" s="12"/>
      <c r="O175" s="12"/>
    </row>
    <row r="176" spans="1:15" ht="15.75" x14ac:dyDescent="0.25">
      <c r="A176" s="51">
        <v>87</v>
      </c>
      <c r="B176" s="54" t="s">
        <v>335</v>
      </c>
      <c r="C176" s="59">
        <v>135387593</v>
      </c>
      <c r="D176" s="65"/>
      <c r="E176" s="61">
        <v>55700000</v>
      </c>
      <c r="F176" s="61">
        <v>6243750</v>
      </c>
      <c r="G176" s="61">
        <v>0</v>
      </c>
      <c r="H176" s="61">
        <v>36800000</v>
      </c>
      <c r="I176" s="61">
        <v>0</v>
      </c>
      <c r="J176" s="53">
        <f t="shared" si="3"/>
        <v>12656250</v>
      </c>
      <c r="K176" s="61" t="s">
        <v>15</v>
      </c>
      <c r="L176" s="19"/>
      <c r="M176" s="19"/>
      <c r="N176" s="12"/>
      <c r="O176" s="12"/>
    </row>
    <row r="177" spans="1:15" ht="15.75" x14ac:dyDescent="0.25">
      <c r="A177" s="51">
        <v>88</v>
      </c>
      <c r="B177" s="54" t="s">
        <v>336</v>
      </c>
      <c r="C177" s="54">
        <v>135254095</v>
      </c>
      <c r="D177" s="52"/>
      <c r="E177" s="53">
        <v>46500000</v>
      </c>
      <c r="F177" s="53">
        <v>0</v>
      </c>
      <c r="G177" s="53">
        <v>0</v>
      </c>
      <c r="H177" s="53">
        <v>0</v>
      </c>
      <c r="I177" s="53">
        <v>0</v>
      </c>
      <c r="J177" s="53">
        <f t="shared" si="3"/>
        <v>46500000</v>
      </c>
      <c r="K177" s="53" t="s">
        <v>15</v>
      </c>
      <c r="L177" s="51"/>
      <c r="M177" s="51"/>
      <c r="N177" s="12"/>
      <c r="O177" s="12"/>
    </row>
    <row r="178" spans="1:15" ht="15.75" x14ac:dyDescent="0.25">
      <c r="A178" s="51">
        <v>89</v>
      </c>
      <c r="B178" s="19" t="s">
        <v>337</v>
      </c>
      <c r="C178" s="19">
        <v>135356909</v>
      </c>
      <c r="D178" s="65"/>
      <c r="E178" s="61">
        <v>9200000</v>
      </c>
      <c r="F178" s="61">
        <v>0</v>
      </c>
      <c r="G178" s="61">
        <v>0</v>
      </c>
      <c r="H178" s="61">
        <v>0</v>
      </c>
      <c r="I178" s="61">
        <v>0</v>
      </c>
      <c r="J178" s="53">
        <f t="shared" si="3"/>
        <v>9200000</v>
      </c>
      <c r="K178" s="61" t="s">
        <v>15</v>
      </c>
      <c r="L178" s="19"/>
      <c r="M178" s="19"/>
      <c r="N178" s="12"/>
      <c r="O178" s="12"/>
    </row>
    <row r="179" spans="1:15" ht="15.75" x14ac:dyDescent="0.25">
      <c r="A179" s="51">
        <v>90</v>
      </c>
      <c r="B179" s="51" t="s">
        <v>338</v>
      </c>
      <c r="C179" s="51">
        <v>135479208</v>
      </c>
      <c r="D179" s="65"/>
      <c r="E179" s="61">
        <v>9200000</v>
      </c>
      <c r="F179" s="61">
        <v>0</v>
      </c>
      <c r="G179" s="61">
        <v>0</v>
      </c>
      <c r="H179" s="61">
        <v>500000</v>
      </c>
      <c r="I179" s="61">
        <v>0</v>
      </c>
      <c r="J179" s="53">
        <f t="shared" si="3"/>
        <v>8700000</v>
      </c>
      <c r="K179" s="61" t="s">
        <v>15</v>
      </c>
      <c r="L179" s="19"/>
      <c r="M179" s="19"/>
      <c r="N179" s="12"/>
      <c r="O179" s="12"/>
    </row>
    <row r="180" spans="1:15" ht="15.75" x14ac:dyDescent="0.25">
      <c r="A180" s="51">
        <v>91</v>
      </c>
      <c r="B180" s="51" t="s">
        <v>339</v>
      </c>
      <c r="C180" s="51">
        <v>17186000114</v>
      </c>
      <c r="D180" s="65"/>
      <c r="E180" s="61">
        <v>46500000</v>
      </c>
      <c r="F180" s="61">
        <v>0</v>
      </c>
      <c r="G180" s="61">
        <v>0</v>
      </c>
      <c r="H180" s="61">
        <v>46500000</v>
      </c>
      <c r="I180" s="61">
        <v>0</v>
      </c>
      <c r="J180" s="53">
        <f t="shared" si="3"/>
        <v>0</v>
      </c>
      <c r="K180" s="61"/>
      <c r="L180" s="19" t="s">
        <v>15</v>
      </c>
      <c r="M180" s="19"/>
      <c r="N180" s="12"/>
      <c r="O180" s="12"/>
    </row>
    <row r="181" spans="1:15" ht="15.75" x14ac:dyDescent="0.25">
      <c r="A181" s="51">
        <v>92</v>
      </c>
      <c r="B181" s="51" t="s">
        <v>340</v>
      </c>
      <c r="C181" s="51">
        <v>135182750</v>
      </c>
      <c r="D181" s="65"/>
      <c r="E181" s="61">
        <v>31000000</v>
      </c>
      <c r="F181" s="61">
        <v>0</v>
      </c>
      <c r="G181" s="61">
        <v>900000</v>
      </c>
      <c r="H181" s="61">
        <v>31000000</v>
      </c>
      <c r="I181" s="61">
        <v>0</v>
      </c>
      <c r="J181" s="53">
        <f t="shared" si="3"/>
        <v>-900000</v>
      </c>
      <c r="K181" s="61"/>
      <c r="L181" s="19" t="s">
        <v>15</v>
      </c>
      <c r="M181" s="51" t="s">
        <v>196</v>
      </c>
      <c r="N181" s="12"/>
      <c r="O181" s="12"/>
    </row>
    <row r="182" spans="1:15" ht="15.75" x14ac:dyDescent="0.25">
      <c r="A182" s="51">
        <v>93</v>
      </c>
      <c r="B182" s="51" t="s">
        <v>341</v>
      </c>
      <c r="C182" s="51">
        <v>135865416</v>
      </c>
      <c r="D182" s="65"/>
      <c r="E182" s="61">
        <v>157500000</v>
      </c>
      <c r="F182" s="61">
        <v>14000000</v>
      </c>
      <c r="G182" s="61">
        <v>0</v>
      </c>
      <c r="H182" s="61">
        <v>12400000</v>
      </c>
      <c r="I182" s="61">
        <v>0</v>
      </c>
      <c r="J182" s="53">
        <f t="shared" si="3"/>
        <v>131100000</v>
      </c>
      <c r="K182" s="61" t="s">
        <v>15</v>
      </c>
      <c r="L182" s="19"/>
      <c r="M182" s="19"/>
      <c r="N182" s="12"/>
      <c r="O182" s="12"/>
    </row>
    <row r="183" spans="1:15" ht="15.75" x14ac:dyDescent="0.25">
      <c r="A183" s="51">
        <v>94</v>
      </c>
      <c r="B183" s="54" t="s">
        <v>342</v>
      </c>
      <c r="C183" s="54">
        <v>135022820</v>
      </c>
      <c r="D183" s="65"/>
      <c r="E183" s="61">
        <v>9200000</v>
      </c>
      <c r="F183" s="61">
        <v>0</v>
      </c>
      <c r="G183" s="61">
        <v>0</v>
      </c>
      <c r="H183" s="61">
        <v>9200000</v>
      </c>
      <c r="I183" s="61">
        <v>0</v>
      </c>
      <c r="J183" s="53">
        <f t="shared" si="3"/>
        <v>0</v>
      </c>
      <c r="K183" s="61"/>
      <c r="L183" s="19" t="s">
        <v>15</v>
      </c>
      <c r="M183" s="19"/>
      <c r="N183" s="12"/>
      <c r="O183" s="12"/>
    </row>
    <row r="184" spans="1:15" ht="15.75" x14ac:dyDescent="0.25">
      <c r="A184" s="51">
        <v>95</v>
      </c>
      <c r="B184" s="19" t="s">
        <v>343</v>
      </c>
      <c r="C184" s="51">
        <v>135235759</v>
      </c>
      <c r="D184" s="65"/>
      <c r="E184" s="61">
        <v>46000000</v>
      </c>
      <c r="F184" s="61">
        <v>0</v>
      </c>
      <c r="G184" s="61">
        <v>0</v>
      </c>
      <c r="H184" s="61">
        <v>46000000</v>
      </c>
      <c r="I184" s="61">
        <v>0</v>
      </c>
      <c r="J184" s="53">
        <f t="shared" si="3"/>
        <v>0</v>
      </c>
      <c r="K184" s="61"/>
      <c r="L184" s="19" t="s">
        <v>15</v>
      </c>
      <c r="M184" s="19"/>
      <c r="N184" s="12"/>
      <c r="O184" s="12"/>
    </row>
    <row r="185" spans="1:15" ht="15.75" x14ac:dyDescent="0.25">
      <c r="A185" s="51">
        <v>96</v>
      </c>
      <c r="B185" s="51" t="s">
        <v>344</v>
      </c>
      <c r="C185" s="51">
        <v>135738651</v>
      </c>
      <c r="D185" s="65"/>
      <c r="E185" s="61">
        <v>31000000</v>
      </c>
      <c r="F185" s="61">
        <v>0</v>
      </c>
      <c r="G185" s="61">
        <v>0</v>
      </c>
      <c r="H185" s="61">
        <v>0</v>
      </c>
      <c r="I185" s="61">
        <v>0</v>
      </c>
      <c r="J185" s="53">
        <f t="shared" si="3"/>
        <v>31000000</v>
      </c>
      <c r="K185" s="61" t="s">
        <v>15</v>
      </c>
      <c r="L185" s="19"/>
      <c r="M185" s="19"/>
      <c r="N185" s="12"/>
      <c r="O185" s="12"/>
    </row>
    <row r="186" spans="1:15" ht="15.75" x14ac:dyDescent="0.25">
      <c r="A186" s="51">
        <v>97</v>
      </c>
      <c r="B186" s="51" t="s">
        <v>345</v>
      </c>
      <c r="C186" s="51">
        <v>135552248</v>
      </c>
      <c r="D186" s="65"/>
      <c r="E186" s="61">
        <v>31000000</v>
      </c>
      <c r="F186" s="61">
        <v>340000</v>
      </c>
      <c r="G186" s="61">
        <v>2700000</v>
      </c>
      <c r="H186" s="61">
        <v>31000000</v>
      </c>
      <c r="I186" s="61">
        <v>0</v>
      </c>
      <c r="J186" s="53">
        <f t="shared" si="3"/>
        <v>-3040000</v>
      </c>
      <c r="K186" s="61"/>
      <c r="L186" s="19" t="s">
        <v>15</v>
      </c>
      <c r="M186" s="51" t="s">
        <v>196</v>
      </c>
      <c r="N186" s="12"/>
      <c r="O186" s="12"/>
    </row>
    <row r="187" spans="1:15" ht="15.75" x14ac:dyDescent="0.25">
      <c r="A187" s="51">
        <v>98</v>
      </c>
      <c r="B187" s="51" t="s">
        <v>346</v>
      </c>
      <c r="C187" s="51">
        <v>135623157</v>
      </c>
      <c r="D187" s="65"/>
      <c r="E187" s="61">
        <v>31000000</v>
      </c>
      <c r="F187" s="61">
        <v>0</v>
      </c>
      <c r="G187" s="61">
        <v>0</v>
      </c>
      <c r="H187" s="61">
        <v>31000000</v>
      </c>
      <c r="I187" s="61">
        <v>0</v>
      </c>
      <c r="J187" s="53">
        <f t="shared" si="3"/>
        <v>0</v>
      </c>
      <c r="K187" s="61"/>
      <c r="L187" s="19"/>
      <c r="M187" s="19"/>
      <c r="N187" s="12"/>
      <c r="O187" s="12"/>
    </row>
    <row r="188" spans="1:15" ht="15.75" x14ac:dyDescent="0.25">
      <c r="A188" s="51">
        <v>99</v>
      </c>
      <c r="B188" s="51" t="s">
        <v>347</v>
      </c>
      <c r="C188" s="51">
        <v>135592535</v>
      </c>
      <c r="D188" s="65"/>
      <c r="E188" s="61">
        <v>31000000</v>
      </c>
      <c r="F188" s="61">
        <v>0</v>
      </c>
      <c r="G188" s="61">
        <v>0</v>
      </c>
      <c r="H188" s="61">
        <v>24800000</v>
      </c>
      <c r="I188" s="61">
        <v>0</v>
      </c>
      <c r="J188" s="53">
        <f t="shared" si="3"/>
        <v>6200000</v>
      </c>
      <c r="K188" s="61" t="s">
        <v>15</v>
      </c>
      <c r="L188" s="19"/>
      <c r="M188" s="19"/>
      <c r="N188" s="12"/>
      <c r="O188" s="12"/>
    </row>
    <row r="189" spans="1:15" ht="15.75" x14ac:dyDescent="0.25">
      <c r="A189" s="51">
        <v>100</v>
      </c>
      <c r="B189" s="51" t="s">
        <v>348</v>
      </c>
      <c r="C189" s="51">
        <v>135700306</v>
      </c>
      <c r="D189" s="65"/>
      <c r="E189" s="61">
        <v>6200000</v>
      </c>
      <c r="F189" s="61">
        <v>2400000</v>
      </c>
      <c r="G189" s="61">
        <v>0</v>
      </c>
      <c r="H189" s="61">
        <v>6200000</v>
      </c>
      <c r="I189" s="61">
        <v>0</v>
      </c>
      <c r="J189" s="53">
        <f t="shared" si="3"/>
        <v>-2400000</v>
      </c>
      <c r="K189" s="61"/>
      <c r="L189" s="19" t="s">
        <v>15</v>
      </c>
      <c r="M189" s="51" t="s">
        <v>196</v>
      </c>
      <c r="N189" s="12"/>
      <c r="O189" s="12"/>
    </row>
    <row r="190" spans="1:15" ht="15.75" x14ac:dyDescent="0.25">
      <c r="A190" s="51">
        <v>101</v>
      </c>
      <c r="B190" s="51" t="s">
        <v>349</v>
      </c>
      <c r="C190" s="51">
        <v>135313446</v>
      </c>
      <c r="D190" s="52"/>
      <c r="E190" s="53">
        <v>31000000</v>
      </c>
      <c r="F190" s="86">
        <v>14694000</v>
      </c>
      <c r="G190" s="87">
        <v>11700000</v>
      </c>
      <c r="H190" s="53">
        <v>31000000</v>
      </c>
      <c r="I190" s="53">
        <v>0</v>
      </c>
      <c r="J190" s="53">
        <f t="shared" si="3"/>
        <v>-26394000</v>
      </c>
      <c r="K190" s="53"/>
      <c r="L190" s="51" t="s">
        <v>15</v>
      </c>
      <c r="M190" s="51" t="s">
        <v>196</v>
      </c>
      <c r="N190" s="12"/>
      <c r="O190" s="12"/>
    </row>
    <row r="191" spans="1:15" ht="15.75" x14ac:dyDescent="0.25">
      <c r="A191" s="51">
        <v>102</v>
      </c>
      <c r="B191" s="54" t="s">
        <v>350</v>
      </c>
      <c r="C191" s="51">
        <v>135246276</v>
      </c>
      <c r="D191" s="65"/>
      <c r="E191" s="61">
        <v>124500000</v>
      </c>
      <c r="F191" s="61">
        <v>78000000</v>
      </c>
      <c r="G191" s="61">
        <v>0</v>
      </c>
      <c r="H191" s="61">
        <v>18600000</v>
      </c>
      <c r="I191" s="61">
        <v>0</v>
      </c>
      <c r="J191" s="53">
        <f t="shared" si="3"/>
        <v>27900000</v>
      </c>
      <c r="K191" s="61" t="s">
        <v>15</v>
      </c>
      <c r="L191" s="19"/>
      <c r="M191" s="19"/>
      <c r="N191" s="12"/>
      <c r="O191" s="12"/>
    </row>
    <row r="192" spans="1:15" ht="15.75" x14ac:dyDescent="0.25">
      <c r="A192" s="51">
        <v>103</v>
      </c>
      <c r="B192" s="51" t="s">
        <v>351</v>
      </c>
      <c r="C192" s="51">
        <v>135854705</v>
      </c>
      <c r="D192" s="52"/>
      <c r="E192" s="53">
        <v>94500000</v>
      </c>
      <c r="F192" s="53">
        <v>11000000</v>
      </c>
      <c r="G192" s="53">
        <v>0</v>
      </c>
      <c r="H192" s="53">
        <v>31000000</v>
      </c>
      <c r="I192" s="53">
        <v>0</v>
      </c>
      <c r="J192" s="53">
        <f t="shared" si="3"/>
        <v>52500000</v>
      </c>
      <c r="K192" s="53" t="s">
        <v>15</v>
      </c>
      <c r="L192" s="51"/>
      <c r="M192" s="51"/>
      <c r="N192" s="12"/>
      <c r="O192" s="12"/>
    </row>
    <row r="193" spans="1:15" ht="15.75" x14ac:dyDescent="0.25">
      <c r="A193" s="51">
        <v>104</v>
      </c>
      <c r="B193" s="51" t="s">
        <v>352</v>
      </c>
      <c r="C193" s="51">
        <v>135246189</v>
      </c>
      <c r="D193" s="52"/>
      <c r="E193" s="53">
        <v>31000000</v>
      </c>
      <c r="F193" s="53">
        <v>0</v>
      </c>
      <c r="G193" s="53">
        <v>0</v>
      </c>
      <c r="H193" s="53">
        <v>31000000</v>
      </c>
      <c r="I193" s="53">
        <v>0</v>
      </c>
      <c r="J193" s="53">
        <f t="shared" si="3"/>
        <v>0</v>
      </c>
      <c r="K193" s="53"/>
      <c r="L193" s="51" t="s">
        <v>15</v>
      </c>
      <c r="M193" s="51"/>
      <c r="N193" s="12"/>
      <c r="O193" s="12"/>
    </row>
    <row r="194" spans="1:15" ht="15.75" x14ac:dyDescent="0.25">
      <c r="A194" s="51">
        <v>105</v>
      </c>
      <c r="B194" s="19" t="s">
        <v>353</v>
      </c>
      <c r="C194" s="19">
        <v>135450810</v>
      </c>
      <c r="D194" s="65"/>
      <c r="E194" s="61">
        <v>31000000</v>
      </c>
      <c r="F194" s="61">
        <v>0</v>
      </c>
      <c r="G194" s="61">
        <v>0</v>
      </c>
      <c r="H194" s="61">
        <v>6200000</v>
      </c>
      <c r="I194" s="61">
        <v>0</v>
      </c>
      <c r="J194" s="53">
        <f t="shared" si="3"/>
        <v>24800000</v>
      </c>
      <c r="K194" s="61" t="s">
        <v>15</v>
      </c>
      <c r="L194" s="19"/>
      <c r="M194" s="19"/>
      <c r="N194" s="12"/>
      <c r="O194" s="12"/>
    </row>
    <row r="195" spans="1:15" ht="15.75" x14ac:dyDescent="0.25">
      <c r="A195" s="51">
        <v>106</v>
      </c>
      <c r="B195" s="19" t="s">
        <v>354</v>
      </c>
      <c r="C195" s="51">
        <v>135866809</v>
      </c>
      <c r="D195" s="65"/>
      <c r="E195" s="61">
        <v>63000000</v>
      </c>
      <c r="F195" s="61">
        <v>6475000</v>
      </c>
      <c r="G195" s="61">
        <v>0</v>
      </c>
      <c r="H195" s="61">
        <v>12400000</v>
      </c>
      <c r="I195" s="61">
        <v>0</v>
      </c>
      <c r="J195" s="53">
        <f t="shared" si="3"/>
        <v>44125000</v>
      </c>
      <c r="K195" s="61" t="s">
        <v>15</v>
      </c>
      <c r="L195" s="19"/>
      <c r="M195" s="19"/>
      <c r="N195" s="12"/>
      <c r="O195" s="12"/>
    </row>
    <row r="196" spans="1:15" ht="15.75" x14ac:dyDescent="0.25">
      <c r="A196" s="51">
        <v>107</v>
      </c>
      <c r="B196" s="51" t="s">
        <v>355</v>
      </c>
      <c r="C196" s="51">
        <v>135242971</v>
      </c>
      <c r="D196" s="65"/>
      <c r="E196" s="61">
        <v>94500000</v>
      </c>
      <c r="F196" s="61">
        <v>9000000</v>
      </c>
      <c r="G196" s="61">
        <v>0</v>
      </c>
      <c r="H196" s="61">
        <v>18600000</v>
      </c>
      <c r="I196" s="61">
        <v>0</v>
      </c>
      <c r="J196" s="53">
        <f t="shared" si="3"/>
        <v>66900000</v>
      </c>
      <c r="K196" s="61" t="s">
        <v>15</v>
      </c>
      <c r="L196" s="19"/>
      <c r="M196" s="19"/>
      <c r="N196" s="12"/>
      <c r="O196" s="12"/>
    </row>
    <row r="197" spans="1:15" ht="15.75" x14ac:dyDescent="0.25">
      <c r="A197" s="51">
        <v>108</v>
      </c>
      <c r="B197" s="54" t="s">
        <v>356</v>
      </c>
      <c r="C197" s="51">
        <v>135145154</v>
      </c>
      <c r="D197" s="52"/>
      <c r="E197" s="53">
        <v>31500000</v>
      </c>
      <c r="F197" s="53">
        <v>900000</v>
      </c>
      <c r="G197" s="53">
        <v>0</v>
      </c>
      <c r="H197" s="53">
        <v>0</v>
      </c>
      <c r="I197" s="53">
        <v>0</v>
      </c>
      <c r="J197" s="53">
        <f t="shared" si="3"/>
        <v>30600000</v>
      </c>
      <c r="K197" s="53" t="s">
        <v>15</v>
      </c>
      <c r="L197" s="51"/>
      <c r="M197" s="51"/>
      <c r="N197" s="12"/>
      <c r="O197" s="12"/>
    </row>
    <row r="198" spans="1:15" ht="15.75" x14ac:dyDescent="0.25">
      <c r="A198" s="51">
        <v>109</v>
      </c>
      <c r="B198" s="19" t="s">
        <v>357</v>
      </c>
      <c r="C198" s="51">
        <v>135243532</v>
      </c>
      <c r="D198" s="65"/>
      <c r="E198" s="61">
        <v>31000000</v>
      </c>
      <c r="F198" s="61">
        <v>0</v>
      </c>
      <c r="G198" s="61">
        <v>0</v>
      </c>
      <c r="H198" s="61">
        <v>31000000</v>
      </c>
      <c r="I198" s="61">
        <v>0</v>
      </c>
      <c r="J198" s="53">
        <f t="shared" si="3"/>
        <v>0</v>
      </c>
      <c r="K198" s="61"/>
      <c r="L198" s="19" t="s">
        <v>15</v>
      </c>
      <c r="M198" s="19"/>
      <c r="N198" s="12"/>
      <c r="O198" s="12"/>
    </row>
    <row r="199" spans="1:15" ht="15.75" x14ac:dyDescent="0.25">
      <c r="A199" s="51">
        <v>110</v>
      </c>
      <c r="B199" s="51" t="s">
        <v>358</v>
      </c>
      <c r="C199" s="51">
        <v>135192991</v>
      </c>
      <c r="D199" s="65"/>
      <c r="E199" s="85">
        <v>78000000</v>
      </c>
      <c r="F199" s="85">
        <v>12000000</v>
      </c>
      <c r="G199" s="85">
        <v>0</v>
      </c>
      <c r="H199" s="85">
        <v>18600000</v>
      </c>
      <c r="I199" s="85">
        <v>0</v>
      </c>
      <c r="J199" s="53">
        <f t="shared" si="3"/>
        <v>47400000</v>
      </c>
      <c r="K199" s="19" t="s">
        <v>15</v>
      </c>
      <c r="L199" s="19"/>
      <c r="M199" s="19"/>
      <c r="N199" s="12"/>
      <c r="O199" s="12"/>
    </row>
    <row r="200" spans="1:15" ht="15.75" x14ac:dyDescent="0.25">
      <c r="A200" s="51">
        <v>111</v>
      </c>
      <c r="B200" s="51" t="s">
        <v>359</v>
      </c>
      <c r="C200" s="51">
        <v>135070463</v>
      </c>
      <c r="D200" s="65"/>
      <c r="E200" s="85">
        <v>6200000</v>
      </c>
      <c r="F200" s="85">
        <v>0</v>
      </c>
      <c r="G200" s="85">
        <v>0</v>
      </c>
      <c r="H200" s="85">
        <v>0</v>
      </c>
      <c r="I200" s="85">
        <v>0</v>
      </c>
      <c r="J200" s="53">
        <f t="shared" si="3"/>
        <v>6200000</v>
      </c>
      <c r="K200" s="19" t="s">
        <v>15</v>
      </c>
      <c r="L200" s="19"/>
      <c r="M200" s="19"/>
      <c r="N200" s="12"/>
      <c r="O200" s="12"/>
    </row>
    <row r="201" spans="1:15" ht="15.75" x14ac:dyDescent="0.25">
      <c r="A201" s="51">
        <v>112</v>
      </c>
      <c r="B201" s="54" t="s">
        <v>360</v>
      </c>
      <c r="C201" s="88" t="s">
        <v>361</v>
      </c>
      <c r="D201" s="52"/>
      <c r="E201" s="87">
        <v>46500000</v>
      </c>
      <c r="F201" s="87">
        <v>2485000</v>
      </c>
      <c r="G201" s="87">
        <v>0</v>
      </c>
      <c r="H201" s="87">
        <v>46500000</v>
      </c>
      <c r="I201" s="87">
        <v>0</v>
      </c>
      <c r="J201" s="53">
        <f t="shared" si="3"/>
        <v>-2485000</v>
      </c>
      <c r="K201" s="51"/>
      <c r="L201" s="51" t="s">
        <v>15</v>
      </c>
      <c r="M201" s="51" t="s">
        <v>196</v>
      </c>
      <c r="N201" s="12"/>
      <c r="O201" s="12"/>
    </row>
    <row r="202" spans="1:15" ht="15.75" x14ac:dyDescent="0.25">
      <c r="A202" s="51">
        <v>113</v>
      </c>
      <c r="B202" s="54" t="s">
        <v>362</v>
      </c>
      <c r="C202" s="80">
        <v>135615712</v>
      </c>
      <c r="D202" s="65"/>
      <c r="E202" s="85">
        <v>46000000</v>
      </c>
      <c r="F202" s="85">
        <v>500000</v>
      </c>
      <c r="G202" s="85">
        <v>0</v>
      </c>
      <c r="H202" s="85">
        <v>18400000</v>
      </c>
      <c r="I202" s="85">
        <v>0</v>
      </c>
      <c r="J202" s="53">
        <f t="shared" si="3"/>
        <v>27100000</v>
      </c>
      <c r="K202" s="19" t="s">
        <v>15</v>
      </c>
      <c r="L202" s="19"/>
      <c r="M202" s="19"/>
      <c r="N202" s="12"/>
      <c r="O202" s="12"/>
    </row>
    <row r="203" spans="1:15" ht="15.75" x14ac:dyDescent="0.25">
      <c r="A203" s="51">
        <v>114</v>
      </c>
      <c r="B203" s="54" t="s">
        <v>363</v>
      </c>
      <c r="C203" s="54">
        <v>135526217</v>
      </c>
      <c r="D203" s="65"/>
      <c r="E203" s="85">
        <v>46000000</v>
      </c>
      <c r="F203" s="85">
        <v>570000</v>
      </c>
      <c r="G203" s="85">
        <v>0</v>
      </c>
      <c r="H203" s="85">
        <v>18400000</v>
      </c>
      <c r="I203" s="85">
        <v>0</v>
      </c>
      <c r="J203" s="53">
        <f t="shared" si="3"/>
        <v>27030000</v>
      </c>
      <c r="K203" s="19" t="s">
        <v>15</v>
      </c>
      <c r="L203" s="19"/>
      <c r="M203" s="19"/>
      <c r="N203" s="12"/>
      <c r="O203" s="12"/>
    </row>
    <row r="204" spans="1:15" ht="15.75" x14ac:dyDescent="0.25">
      <c r="A204" s="51">
        <v>115</v>
      </c>
      <c r="B204" s="54" t="s">
        <v>364</v>
      </c>
      <c r="C204" s="72">
        <v>135212543</v>
      </c>
      <c r="D204" s="65"/>
      <c r="E204" s="85">
        <v>46000000</v>
      </c>
      <c r="F204" s="85">
        <v>0</v>
      </c>
      <c r="G204" s="85">
        <v>0</v>
      </c>
      <c r="H204" s="85">
        <v>36800000</v>
      </c>
      <c r="I204" s="85">
        <v>0</v>
      </c>
      <c r="J204" s="53">
        <f t="shared" si="3"/>
        <v>9200000</v>
      </c>
      <c r="K204" s="19" t="s">
        <v>15</v>
      </c>
      <c r="L204" s="19"/>
      <c r="M204" s="19"/>
      <c r="N204" s="12"/>
      <c r="O204" s="12"/>
    </row>
    <row r="205" spans="1:15" ht="15.75" x14ac:dyDescent="0.25">
      <c r="A205" s="51">
        <v>116</v>
      </c>
      <c r="B205" s="19" t="s">
        <v>365</v>
      </c>
      <c r="C205" s="19">
        <v>135559441</v>
      </c>
      <c r="D205" s="65"/>
      <c r="E205" s="85">
        <v>36500000</v>
      </c>
      <c r="F205" s="85">
        <v>0</v>
      </c>
      <c r="G205" s="85">
        <v>0</v>
      </c>
      <c r="H205" s="85">
        <v>12400000</v>
      </c>
      <c r="I205" s="85">
        <v>0</v>
      </c>
      <c r="J205" s="53">
        <f t="shared" si="3"/>
        <v>24100000</v>
      </c>
      <c r="K205" s="19" t="s">
        <v>15</v>
      </c>
      <c r="L205" s="19"/>
      <c r="M205" s="19"/>
      <c r="N205" s="12"/>
      <c r="O205" s="12"/>
    </row>
    <row r="206" spans="1:15" ht="15.75" x14ac:dyDescent="0.25">
      <c r="A206" s="51">
        <v>117</v>
      </c>
      <c r="B206" s="72" t="s">
        <v>366</v>
      </c>
      <c r="C206" s="72">
        <v>135630044</v>
      </c>
      <c r="D206" s="65"/>
      <c r="E206" s="85">
        <v>46000000</v>
      </c>
      <c r="F206" s="85">
        <v>0</v>
      </c>
      <c r="G206" s="85">
        <v>0</v>
      </c>
      <c r="H206" s="85">
        <v>46000000</v>
      </c>
      <c r="I206" s="85">
        <v>0</v>
      </c>
      <c r="J206" s="53">
        <f t="shared" si="3"/>
        <v>0</v>
      </c>
      <c r="K206" s="19" t="s">
        <v>15</v>
      </c>
      <c r="L206" s="19"/>
      <c r="M206" s="19"/>
      <c r="N206" s="12"/>
      <c r="O206" s="12"/>
    </row>
    <row r="207" spans="1:15" ht="15.75" x14ac:dyDescent="0.25">
      <c r="A207" s="51">
        <v>118</v>
      </c>
      <c r="B207" s="54" t="s">
        <v>367</v>
      </c>
      <c r="C207" s="59">
        <v>135100532</v>
      </c>
      <c r="D207" s="65"/>
      <c r="E207" s="85">
        <v>9200000</v>
      </c>
      <c r="F207" s="85">
        <v>0</v>
      </c>
      <c r="G207" s="85">
        <v>0</v>
      </c>
      <c r="H207" s="85">
        <v>9200000</v>
      </c>
      <c r="I207" s="85">
        <v>0</v>
      </c>
      <c r="J207" s="53">
        <f t="shared" si="3"/>
        <v>0</v>
      </c>
      <c r="K207" s="19" t="s">
        <v>15</v>
      </c>
      <c r="L207" s="19"/>
      <c r="M207" s="19"/>
      <c r="N207" s="12"/>
      <c r="O207" s="12"/>
    </row>
    <row r="208" spans="1:15" ht="15.75" x14ac:dyDescent="0.25">
      <c r="A208" s="51">
        <v>119</v>
      </c>
      <c r="B208" s="54" t="s">
        <v>368</v>
      </c>
      <c r="C208" s="89">
        <v>135299220</v>
      </c>
      <c r="D208" s="65"/>
      <c r="E208" s="85">
        <v>46000000</v>
      </c>
      <c r="F208" s="85">
        <v>0</v>
      </c>
      <c r="G208" s="85">
        <v>0</v>
      </c>
      <c r="H208" s="85">
        <v>27600000</v>
      </c>
      <c r="I208" s="85">
        <v>0</v>
      </c>
      <c r="J208" s="53">
        <f t="shared" si="3"/>
        <v>18400000</v>
      </c>
      <c r="K208" s="19" t="s">
        <v>15</v>
      </c>
      <c r="L208" s="19"/>
      <c r="M208" s="19"/>
      <c r="N208" s="12"/>
      <c r="O208" s="12"/>
    </row>
    <row r="209" spans="1:15" ht="15.75" x14ac:dyDescent="0.25">
      <c r="A209" s="51">
        <v>120</v>
      </c>
      <c r="B209" s="54" t="s">
        <v>369</v>
      </c>
      <c r="C209" s="72">
        <v>135702528</v>
      </c>
      <c r="D209" s="65"/>
      <c r="E209" s="85">
        <v>46000000</v>
      </c>
      <c r="F209" s="85">
        <v>0</v>
      </c>
      <c r="G209" s="85">
        <v>0</v>
      </c>
      <c r="H209" s="85">
        <v>0</v>
      </c>
      <c r="I209" s="85">
        <v>0</v>
      </c>
      <c r="J209" s="53">
        <f t="shared" si="3"/>
        <v>46000000</v>
      </c>
      <c r="K209" s="19" t="s">
        <v>15</v>
      </c>
      <c r="L209" s="19"/>
      <c r="M209" s="19"/>
      <c r="N209" s="12"/>
      <c r="O209" s="12"/>
    </row>
    <row r="210" spans="1:15" ht="15.75" x14ac:dyDescent="0.25">
      <c r="A210" s="51">
        <v>121</v>
      </c>
      <c r="B210" s="54" t="s">
        <v>370</v>
      </c>
      <c r="C210" s="54">
        <v>135676862</v>
      </c>
      <c r="D210" s="52"/>
      <c r="E210" s="87">
        <v>46500000</v>
      </c>
      <c r="F210" s="87">
        <v>0</v>
      </c>
      <c r="G210" s="87">
        <v>0</v>
      </c>
      <c r="H210" s="87">
        <v>0</v>
      </c>
      <c r="I210" s="87">
        <v>0</v>
      </c>
      <c r="J210" s="53">
        <f t="shared" si="3"/>
        <v>46500000</v>
      </c>
      <c r="K210" s="51" t="s">
        <v>15</v>
      </c>
      <c r="L210" s="51"/>
      <c r="M210" s="51"/>
      <c r="N210" s="12"/>
      <c r="O210" s="12"/>
    </row>
    <row r="211" spans="1:15" ht="15.75" x14ac:dyDescent="0.25">
      <c r="A211" s="51">
        <v>122</v>
      </c>
      <c r="B211" s="54" t="s">
        <v>371</v>
      </c>
      <c r="C211" s="62">
        <v>130731150</v>
      </c>
      <c r="D211" s="52"/>
      <c r="E211" s="87">
        <v>9700000</v>
      </c>
      <c r="F211" s="87">
        <v>0</v>
      </c>
      <c r="G211" s="87">
        <v>0</v>
      </c>
      <c r="H211" s="87">
        <v>0</v>
      </c>
      <c r="I211" s="87">
        <v>0</v>
      </c>
      <c r="J211" s="53">
        <f t="shared" si="3"/>
        <v>9700000</v>
      </c>
      <c r="K211" s="51" t="s">
        <v>15</v>
      </c>
      <c r="L211" s="51"/>
      <c r="M211" s="51"/>
      <c r="N211" s="12"/>
      <c r="O211" s="12"/>
    </row>
    <row r="212" spans="1:15" ht="15.75" x14ac:dyDescent="0.25">
      <c r="A212" s="51">
        <v>123</v>
      </c>
      <c r="B212" s="54" t="s">
        <v>372</v>
      </c>
      <c r="C212" s="70" t="s">
        <v>373</v>
      </c>
      <c r="D212" s="65"/>
      <c r="E212" s="85">
        <v>31000000</v>
      </c>
      <c r="F212" s="85">
        <v>0</v>
      </c>
      <c r="G212" s="85">
        <v>0</v>
      </c>
      <c r="H212" s="85">
        <v>31000000</v>
      </c>
      <c r="I212" s="85">
        <v>0</v>
      </c>
      <c r="J212" s="53">
        <f t="shared" si="3"/>
        <v>0</v>
      </c>
      <c r="K212" s="19"/>
      <c r="L212" s="19" t="s">
        <v>15</v>
      </c>
      <c r="M212" s="19"/>
      <c r="N212" s="12"/>
      <c r="O212" s="12"/>
    </row>
    <row r="213" spans="1:15" ht="15.75" x14ac:dyDescent="0.25">
      <c r="A213" s="51">
        <v>124</v>
      </c>
      <c r="B213" s="54" t="s">
        <v>374</v>
      </c>
      <c r="C213" s="70" t="s">
        <v>375</v>
      </c>
      <c r="D213" s="65"/>
      <c r="E213" s="85">
        <v>31000000</v>
      </c>
      <c r="F213" s="85">
        <v>0</v>
      </c>
      <c r="G213" s="85">
        <v>0</v>
      </c>
      <c r="H213" s="85">
        <v>31000000</v>
      </c>
      <c r="I213" s="85">
        <v>0</v>
      </c>
      <c r="J213" s="53">
        <f t="shared" si="3"/>
        <v>0</v>
      </c>
      <c r="K213" s="19"/>
      <c r="L213" s="19" t="s">
        <v>15</v>
      </c>
      <c r="M213" s="19"/>
      <c r="N213" s="12"/>
      <c r="O213" s="12"/>
    </row>
    <row r="214" spans="1:15" ht="15.75" x14ac:dyDescent="0.25">
      <c r="A214" s="51">
        <v>125</v>
      </c>
      <c r="B214" s="54" t="s">
        <v>376</v>
      </c>
      <c r="C214" s="59">
        <v>135771013</v>
      </c>
      <c r="D214" s="65"/>
      <c r="E214" s="85">
        <v>40700000</v>
      </c>
      <c r="F214" s="85">
        <v>0</v>
      </c>
      <c r="G214" s="85">
        <v>0</v>
      </c>
      <c r="H214" s="85">
        <v>40700000</v>
      </c>
      <c r="I214" s="85">
        <v>0</v>
      </c>
      <c r="J214" s="53">
        <f t="shared" si="3"/>
        <v>0</v>
      </c>
      <c r="K214" s="19"/>
      <c r="L214" s="19" t="s">
        <v>15</v>
      </c>
      <c r="M214" s="19"/>
      <c r="N214" s="12"/>
      <c r="O214" s="12"/>
    </row>
    <row r="215" spans="1:15" ht="15.75" x14ac:dyDescent="0.25">
      <c r="A215" s="51">
        <v>126</v>
      </c>
      <c r="B215" s="72" t="s">
        <v>377</v>
      </c>
      <c r="C215" s="19">
        <v>135568890</v>
      </c>
      <c r="D215" s="65"/>
      <c r="E215" s="85">
        <v>31500000</v>
      </c>
      <c r="F215" s="85">
        <v>0</v>
      </c>
      <c r="G215" s="85">
        <v>0</v>
      </c>
      <c r="H215" s="85">
        <v>31500000</v>
      </c>
      <c r="I215" s="85">
        <v>0</v>
      </c>
      <c r="J215" s="53">
        <f t="shared" si="3"/>
        <v>0</v>
      </c>
      <c r="K215" s="19"/>
      <c r="L215" s="19" t="s">
        <v>15</v>
      </c>
      <c r="M215" s="19"/>
      <c r="N215" s="12"/>
      <c r="O215" s="12"/>
    </row>
    <row r="216" spans="1:15" ht="15.75" x14ac:dyDescent="0.25">
      <c r="A216" s="51">
        <v>127</v>
      </c>
      <c r="B216" s="51" t="s">
        <v>378</v>
      </c>
      <c r="C216" s="19">
        <v>135208044</v>
      </c>
      <c r="D216" s="65"/>
      <c r="E216" s="85">
        <v>31500000</v>
      </c>
      <c r="F216" s="85">
        <v>0</v>
      </c>
      <c r="G216" s="85">
        <v>0</v>
      </c>
      <c r="H216" s="85">
        <v>31500000</v>
      </c>
      <c r="I216" s="85">
        <v>0</v>
      </c>
      <c r="J216" s="53">
        <f t="shared" si="3"/>
        <v>0</v>
      </c>
      <c r="K216" s="19"/>
      <c r="L216" s="19" t="s">
        <v>15</v>
      </c>
      <c r="M216" s="19"/>
      <c r="N216" s="12"/>
      <c r="O216" s="12"/>
    </row>
    <row r="217" spans="1:15" ht="15.75" x14ac:dyDescent="0.25">
      <c r="A217" s="51">
        <v>128</v>
      </c>
      <c r="B217" s="19" t="s">
        <v>379</v>
      </c>
      <c r="C217" s="19">
        <v>50482008</v>
      </c>
      <c r="D217" s="65"/>
      <c r="E217" s="85">
        <v>31500000</v>
      </c>
      <c r="F217" s="85">
        <v>7096250</v>
      </c>
      <c r="G217" s="85">
        <v>900000</v>
      </c>
      <c r="H217" s="85">
        <v>0</v>
      </c>
      <c r="I217" s="85">
        <v>0</v>
      </c>
      <c r="J217" s="53">
        <f t="shared" si="3"/>
        <v>23503750</v>
      </c>
      <c r="K217" s="19" t="s">
        <v>15</v>
      </c>
      <c r="L217" s="19"/>
      <c r="M217" s="19"/>
      <c r="N217" s="12"/>
      <c r="O217" s="12"/>
    </row>
    <row r="218" spans="1:15" ht="15.75" x14ac:dyDescent="0.25">
      <c r="A218" s="51">
        <v>129</v>
      </c>
      <c r="B218" s="19" t="s">
        <v>380</v>
      </c>
      <c r="C218" s="19">
        <v>135028207</v>
      </c>
      <c r="D218" s="65"/>
      <c r="E218" s="85">
        <v>31500000</v>
      </c>
      <c r="F218" s="85">
        <v>0</v>
      </c>
      <c r="G218" s="85">
        <v>900000</v>
      </c>
      <c r="H218" s="85">
        <v>0</v>
      </c>
      <c r="I218" s="85">
        <v>0</v>
      </c>
      <c r="J218" s="53">
        <f t="shared" si="3"/>
        <v>30600000</v>
      </c>
      <c r="K218" s="19" t="s">
        <v>15</v>
      </c>
      <c r="L218" s="19"/>
      <c r="M218" s="19"/>
      <c r="N218" s="12"/>
      <c r="O218" s="12"/>
    </row>
    <row r="219" spans="1:15" ht="15.75" x14ac:dyDescent="0.25">
      <c r="A219" s="51">
        <v>130</v>
      </c>
      <c r="B219" s="51" t="s">
        <v>381</v>
      </c>
      <c r="C219" s="51">
        <v>135131559</v>
      </c>
      <c r="D219" s="52"/>
      <c r="E219" s="87">
        <v>155500000</v>
      </c>
      <c r="F219" s="86">
        <v>11944926</v>
      </c>
      <c r="G219" s="87">
        <v>2700000</v>
      </c>
      <c r="H219" s="87">
        <v>0</v>
      </c>
      <c r="I219" s="87">
        <v>0</v>
      </c>
      <c r="J219" s="53">
        <f t="shared" ref="J219:J282" si="4">E219-F219-G219-H219-I219</f>
        <v>140855074</v>
      </c>
      <c r="K219" s="51" t="s">
        <v>15</v>
      </c>
      <c r="L219" s="51"/>
      <c r="M219" s="51"/>
      <c r="N219" s="12"/>
      <c r="O219" s="12"/>
    </row>
    <row r="220" spans="1:15" ht="15.75" x14ac:dyDescent="0.25">
      <c r="A220" s="51">
        <v>131</v>
      </c>
      <c r="B220" s="72" t="s">
        <v>382</v>
      </c>
      <c r="C220" s="19">
        <v>135593792</v>
      </c>
      <c r="D220" s="65"/>
      <c r="E220" s="85">
        <v>10000000</v>
      </c>
      <c r="F220" s="85">
        <v>0</v>
      </c>
      <c r="G220" s="85">
        <v>0</v>
      </c>
      <c r="H220" s="85">
        <v>10000000</v>
      </c>
      <c r="I220" s="85">
        <v>0</v>
      </c>
      <c r="J220" s="53">
        <f t="shared" si="4"/>
        <v>0</v>
      </c>
      <c r="K220" s="19"/>
      <c r="L220" s="19" t="s">
        <v>15</v>
      </c>
      <c r="M220" s="19"/>
      <c r="N220" s="12"/>
      <c r="O220" s="12"/>
    </row>
    <row r="221" spans="1:15" ht="15.75" x14ac:dyDescent="0.25">
      <c r="A221" s="51">
        <v>132</v>
      </c>
      <c r="B221" s="19" t="s">
        <v>383</v>
      </c>
      <c r="C221" s="19">
        <v>26175000252</v>
      </c>
      <c r="D221" s="65"/>
      <c r="E221" s="85">
        <v>63000000</v>
      </c>
      <c r="F221" s="85">
        <v>8200000</v>
      </c>
      <c r="G221" s="85">
        <v>1800000</v>
      </c>
      <c r="H221" s="85">
        <v>0</v>
      </c>
      <c r="I221" s="85">
        <v>0</v>
      </c>
      <c r="J221" s="53">
        <f t="shared" si="4"/>
        <v>53000000</v>
      </c>
      <c r="K221" s="19" t="s">
        <v>15</v>
      </c>
      <c r="L221" s="19"/>
      <c r="M221" s="19"/>
      <c r="N221" s="12"/>
      <c r="O221" s="12"/>
    </row>
    <row r="222" spans="1:15" ht="15.75" x14ac:dyDescent="0.25">
      <c r="A222" s="51">
        <v>133</v>
      </c>
      <c r="B222" s="54" t="s">
        <v>384</v>
      </c>
      <c r="C222" s="72">
        <v>130516343</v>
      </c>
      <c r="D222" s="65"/>
      <c r="E222" s="85">
        <v>46500000</v>
      </c>
      <c r="F222" s="85">
        <v>0</v>
      </c>
      <c r="G222" s="85">
        <v>0</v>
      </c>
      <c r="H222" s="85">
        <v>46500000</v>
      </c>
      <c r="I222" s="85">
        <v>0</v>
      </c>
      <c r="J222" s="53">
        <f t="shared" si="4"/>
        <v>0</v>
      </c>
      <c r="K222" s="19"/>
      <c r="L222" s="19" t="s">
        <v>15</v>
      </c>
      <c r="M222" s="19"/>
      <c r="N222" s="12"/>
      <c r="O222" s="12"/>
    </row>
    <row r="223" spans="1:15" ht="15.75" x14ac:dyDescent="0.25">
      <c r="A223" s="51">
        <v>134</v>
      </c>
      <c r="B223" s="54" t="s">
        <v>385</v>
      </c>
      <c r="C223" s="82">
        <v>135028058</v>
      </c>
      <c r="D223" s="65"/>
      <c r="E223" s="85">
        <v>9200000</v>
      </c>
      <c r="F223" s="85">
        <v>0</v>
      </c>
      <c r="G223" s="85">
        <v>0</v>
      </c>
      <c r="H223" s="85">
        <v>9200000</v>
      </c>
      <c r="I223" s="85">
        <v>0</v>
      </c>
      <c r="J223" s="53">
        <f t="shared" si="4"/>
        <v>0</v>
      </c>
      <c r="K223" s="19"/>
      <c r="L223" s="19" t="s">
        <v>15</v>
      </c>
      <c r="M223" s="19"/>
      <c r="N223" s="12"/>
      <c r="O223" s="12"/>
    </row>
    <row r="224" spans="1:15" ht="15.75" x14ac:dyDescent="0.25">
      <c r="A224" s="51">
        <v>135</v>
      </c>
      <c r="B224" s="72" t="s">
        <v>386</v>
      </c>
      <c r="C224" s="19">
        <v>135599189</v>
      </c>
      <c r="D224" s="65"/>
      <c r="E224" s="85">
        <v>31500000</v>
      </c>
      <c r="F224" s="85">
        <v>3000000</v>
      </c>
      <c r="G224" s="85">
        <v>0</v>
      </c>
      <c r="H224" s="85">
        <v>31500000</v>
      </c>
      <c r="I224" s="85">
        <v>0</v>
      </c>
      <c r="J224" s="53">
        <f t="shared" si="4"/>
        <v>-3000000</v>
      </c>
      <c r="K224" s="19"/>
      <c r="L224" s="19" t="s">
        <v>15</v>
      </c>
      <c r="M224" s="19" t="s">
        <v>196</v>
      </c>
      <c r="N224" s="12"/>
      <c r="O224" s="12"/>
    </row>
    <row r="225" spans="1:15" ht="15.75" x14ac:dyDescent="0.25">
      <c r="A225" s="51">
        <v>136</v>
      </c>
      <c r="B225" s="54" t="s">
        <v>298</v>
      </c>
      <c r="C225" s="54">
        <v>135195375</v>
      </c>
      <c r="D225" s="65"/>
      <c r="E225" s="85">
        <v>46000000</v>
      </c>
      <c r="F225" s="85">
        <v>175000</v>
      </c>
      <c r="G225" s="85">
        <v>0</v>
      </c>
      <c r="H225" s="85">
        <v>9200000</v>
      </c>
      <c r="I225" s="85">
        <v>0</v>
      </c>
      <c r="J225" s="53">
        <f t="shared" si="4"/>
        <v>36625000</v>
      </c>
      <c r="K225" s="19" t="s">
        <v>15</v>
      </c>
      <c r="L225" s="19"/>
      <c r="M225" s="19"/>
      <c r="N225" s="12"/>
      <c r="O225" s="12"/>
    </row>
    <row r="226" spans="1:15" ht="15.75" x14ac:dyDescent="0.25">
      <c r="A226" s="51">
        <v>137</v>
      </c>
      <c r="B226" s="54" t="s">
        <v>387</v>
      </c>
      <c r="C226" s="70" t="s">
        <v>388</v>
      </c>
      <c r="D226" s="65"/>
      <c r="E226" s="85">
        <v>55700000</v>
      </c>
      <c r="F226" s="85">
        <v>9543750</v>
      </c>
      <c r="G226" s="85">
        <v>800000</v>
      </c>
      <c r="H226" s="85">
        <v>55700000</v>
      </c>
      <c r="I226" s="85">
        <v>0</v>
      </c>
      <c r="J226" s="53">
        <f t="shared" si="4"/>
        <v>-10343750</v>
      </c>
      <c r="K226" s="19"/>
      <c r="L226" s="19" t="s">
        <v>15</v>
      </c>
      <c r="M226" s="19" t="s">
        <v>196</v>
      </c>
      <c r="N226" s="12"/>
      <c r="O226" s="12"/>
    </row>
    <row r="227" spans="1:15" ht="15.75" x14ac:dyDescent="0.25">
      <c r="A227" s="51">
        <v>138</v>
      </c>
      <c r="B227" s="51" t="s">
        <v>389</v>
      </c>
      <c r="C227" s="51">
        <v>26179000189</v>
      </c>
      <c r="D227" s="65"/>
      <c r="E227" s="85">
        <v>31500000</v>
      </c>
      <c r="F227" s="86">
        <v>140953000</v>
      </c>
      <c r="G227" s="85">
        <v>0</v>
      </c>
      <c r="H227" s="85">
        <v>0</v>
      </c>
      <c r="I227" s="85">
        <v>0</v>
      </c>
      <c r="J227" s="53">
        <f t="shared" si="4"/>
        <v>-109453000</v>
      </c>
      <c r="K227" s="19"/>
      <c r="L227" s="19" t="s">
        <v>15</v>
      </c>
      <c r="M227" s="19" t="s">
        <v>196</v>
      </c>
      <c r="N227" s="12"/>
      <c r="O227" s="12"/>
    </row>
    <row r="228" spans="1:15" ht="15.75" x14ac:dyDescent="0.25">
      <c r="A228" s="51">
        <v>139</v>
      </c>
      <c r="B228" s="51" t="s">
        <v>390</v>
      </c>
      <c r="C228" s="51">
        <v>135558326</v>
      </c>
      <c r="D228" s="52"/>
      <c r="E228" s="87">
        <v>31500000</v>
      </c>
      <c r="F228" s="87">
        <v>0</v>
      </c>
      <c r="G228" s="87">
        <v>0</v>
      </c>
      <c r="H228" s="87">
        <v>31500000</v>
      </c>
      <c r="I228" s="87">
        <v>0</v>
      </c>
      <c r="J228" s="53">
        <f t="shared" si="4"/>
        <v>0</v>
      </c>
      <c r="K228" s="51"/>
      <c r="L228" s="51" t="s">
        <v>15</v>
      </c>
      <c r="M228" s="90"/>
      <c r="N228" s="12"/>
      <c r="O228" s="12"/>
    </row>
    <row r="229" spans="1:15" ht="15.75" x14ac:dyDescent="0.25">
      <c r="A229" s="51">
        <v>140</v>
      </c>
      <c r="B229" s="51" t="s">
        <v>391</v>
      </c>
      <c r="C229" s="51">
        <v>135730242</v>
      </c>
      <c r="D229" s="65"/>
      <c r="E229" s="85">
        <v>5500000</v>
      </c>
      <c r="F229" s="85">
        <v>0</v>
      </c>
      <c r="G229" s="85">
        <v>0</v>
      </c>
      <c r="H229" s="85">
        <v>5500000</v>
      </c>
      <c r="I229" s="85"/>
      <c r="J229" s="53">
        <f t="shared" si="4"/>
        <v>0</v>
      </c>
      <c r="K229" s="19"/>
      <c r="L229" s="19" t="s">
        <v>15</v>
      </c>
      <c r="M229" s="19"/>
      <c r="N229" s="12"/>
      <c r="O229" s="12"/>
    </row>
    <row r="230" spans="1:15" ht="15.75" x14ac:dyDescent="0.25">
      <c r="A230" s="51">
        <v>141</v>
      </c>
      <c r="B230" s="54" t="s">
        <v>392</v>
      </c>
      <c r="C230" s="54">
        <v>135445069</v>
      </c>
      <c r="D230" s="65"/>
      <c r="E230" s="85">
        <v>46000000</v>
      </c>
      <c r="F230" s="85">
        <v>1390000</v>
      </c>
      <c r="G230" s="85">
        <v>0</v>
      </c>
      <c r="H230" s="85">
        <v>27600000</v>
      </c>
      <c r="I230" s="85">
        <v>0</v>
      </c>
      <c r="J230" s="53">
        <f t="shared" si="4"/>
        <v>17010000</v>
      </c>
      <c r="K230" s="19" t="s">
        <v>15</v>
      </c>
      <c r="L230" s="19"/>
      <c r="M230" s="19"/>
      <c r="N230" s="12"/>
      <c r="O230" s="12"/>
    </row>
    <row r="231" spans="1:15" ht="15.75" x14ac:dyDescent="0.25">
      <c r="A231" s="51">
        <v>142</v>
      </c>
      <c r="B231" s="19" t="s">
        <v>393</v>
      </c>
      <c r="C231" s="19">
        <v>135557138</v>
      </c>
      <c r="D231" s="65"/>
      <c r="E231" s="85">
        <v>68000000</v>
      </c>
      <c r="F231" s="85">
        <v>0</v>
      </c>
      <c r="G231" s="85">
        <v>0</v>
      </c>
      <c r="H231" s="85">
        <v>40800000</v>
      </c>
      <c r="I231" s="85">
        <v>0</v>
      </c>
      <c r="J231" s="53">
        <f t="shared" si="4"/>
        <v>27200000</v>
      </c>
      <c r="K231" s="19" t="s">
        <v>15</v>
      </c>
      <c r="L231" s="19"/>
      <c r="M231" s="19"/>
      <c r="N231" s="12"/>
      <c r="O231" s="12"/>
    </row>
    <row r="232" spans="1:15" ht="15.75" x14ac:dyDescent="0.25">
      <c r="A232" s="51">
        <v>143</v>
      </c>
      <c r="B232" s="51" t="s">
        <v>394</v>
      </c>
      <c r="C232" s="51">
        <v>135060062</v>
      </c>
      <c r="D232" s="65"/>
      <c r="E232" s="85">
        <v>31000000</v>
      </c>
      <c r="F232" s="85">
        <v>0</v>
      </c>
      <c r="G232" s="85">
        <v>0</v>
      </c>
      <c r="H232" s="85">
        <v>31000000</v>
      </c>
      <c r="I232" s="85">
        <v>0</v>
      </c>
      <c r="J232" s="53">
        <f t="shared" si="4"/>
        <v>0</v>
      </c>
      <c r="K232" s="19"/>
      <c r="L232" s="19" t="s">
        <v>15</v>
      </c>
      <c r="M232" s="19"/>
      <c r="N232" s="12"/>
      <c r="O232" s="12"/>
    </row>
    <row r="233" spans="1:15" ht="15.75" x14ac:dyDescent="0.25">
      <c r="A233" s="51">
        <v>144</v>
      </c>
      <c r="B233" s="51" t="s">
        <v>395</v>
      </c>
      <c r="C233" s="51">
        <v>135155464</v>
      </c>
      <c r="D233" s="65"/>
      <c r="E233" s="85">
        <v>6700000</v>
      </c>
      <c r="F233" s="85">
        <v>0</v>
      </c>
      <c r="G233" s="85">
        <v>0</v>
      </c>
      <c r="H233" s="85">
        <v>0</v>
      </c>
      <c r="I233" s="85">
        <v>0</v>
      </c>
      <c r="J233" s="53">
        <f t="shared" si="4"/>
        <v>6700000</v>
      </c>
      <c r="K233" s="19" t="s">
        <v>15</v>
      </c>
      <c r="L233" s="19"/>
      <c r="M233" s="19"/>
      <c r="N233" s="12"/>
      <c r="O233" s="12"/>
    </row>
    <row r="234" spans="1:15" ht="15.75" x14ac:dyDescent="0.25">
      <c r="A234" s="51">
        <v>145</v>
      </c>
      <c r="B234" s="51" t="s">
        <v>396</v>
      </c>
      <c r="C234" s="51">
        <v>135374149</v>
      </c>
      <c r="D234" s="65"/>
      <c r="E234" s="85">
        <v>31500000</v>
      </c>
      <c r="F234" s="85">
        <v>1700000</v>
      </c>
      <c r="G234" s="85">
        <v>900000</v>
      </c>
      <c r="H234" s="85">
        <v>31500000</v>
      </c>
      <c r="I234" s="85">
        <v>0</v>
      </c>
      <c r="J234" s="53">
        <f t="shared" si="4"/>
        <v>-2600000</v>
      </c>
      <c r="K234" s="19"/>
      <c r="L234" s="19" t="s">
        <v>15</v>
      </c>
      <c r="M234" s="19" t="s">
        <v>196</v>
      </c>
      <c r="N234" s="12"/>
      <c r="O234" s="12"/>
    </row>
    <row r="235" spans="1:15" ht="15.75" x14ac:dyDescent="0.25">
      <c r="A235" s="51">
        <v>146</v>
      </c>
      <c r="B235" s="51" t="s">
        <v>397</v>
      </c>
      <c r="C235" s="51">
        <v>135057316</v>
      </c>
      <c r="D235" s="65"/>
      <c r="E235" s="85">
        <v>32300000</v>
      </c>
      <c r="F235" s="85">
        <v>1100000</v>
      </c>
      <c r="G235" s="85">
        <v>0</v>
      </c>
      <c r="H235" s="85">
        <v>8000000</v>
      </c>
      <c r="I235" s="85">
        <v>0</v>
      </c>
      <c r="J235" s="53">
        <f t="shared" si="4"/>
        <v>23200000</v>
      </c>
      <c r="K235" s="19" t="s">
        <v>15</v>
      </c>
      <c r="L235" s="19"/>
      <c r="M235" s="19"/>
      <c r="N235" s="12"/>
      <c r="O235" s="12"/>
    </row>
    <row r="236" spans="1:15" ht="15.75" x14ac:dyDescent="0.25">
      <c r="A236" s="51">
        <v>147</v>
      </c>
      <c r="B236" s="54" t="s">
        <v>398</v>
      </c>
      <c r="C236" s="51">
        <v>131639891</v>
      </c>
      <c r="D236" s="65"/>
      <c r="E236" s="85">
        <v>78000000</v>
      </c>
      <c r="F236" s="85">
        <v>1375000</v>
      </c>
      <c r="G236" s="85">
        <v>900000</v>
      </c>
      <c r="H236" s="85">
        <v>78000000</v>
      </c>
      <c r="I236" s="85">
        <v>0</v>
      </c>
      <c r="J236" s="53">
        <f t="shared" si="4"/>
        <v>-2275000</v>
      </c>
      <c r="K236" s="19"/>
      <c r="L236" s="19" t="s">
        <v>15</v>
      </c>
      <c r="M236" s="19" t="s">
        <v>196</v>
      </c>
      <c r="N236" s="12"/>
      <c r="O236" s="12"/>
    </row>
    <row r="237" spans="1:15" ht="15.75" x14ac:dyDescent="0.25">
      <c r="A237" s="51">
        <v>148</v>
      </c>
      <c r="B237" s="51" t="s">
        <v>399</v>
      </c>
      <c r="C237" s="51">
        <v>135001887</v>
      </c>
      <c r="D237" s="65"/>
      <c r="E237" s="85">
        <v>31000000</v>
      </c>
      <c r="F237" s="85">
        <v>0</v>
      </c>
      <c r="G237" s="85">
        <v>0</v>
      </c>
      <c r="H237" s="85">
        <v>31000000</v>
      </c>
      <c r="I237" s="85">
        <v>0</v>
      </c>
      <c r="J237" s="53">
        <f t="shared" si="4"/>
        <v>0</v>
      </c>
      <c r="K237" s="19"/>
      <c r="L237" s="19" t="s">
        <v>15</v>
      </c>
      <c r="M237" s="19"/>
      <c r="N237" s="12"/>
      <c r="O237" s="12"/>
    </row>
    <row r="238" spans="1:15" ht="15.75" x14ac:dyDescent="0.25">
      <c r="A238" s="51">
        <v>149</v>
      </c>
      <c r="B238" s="91" t="s">
        <v>400</v>
      </c>
      <c r="C238" s="92" t="s">
        <v>401</v>
      </c>
      <c r="D238" s="65"/>
      <c r="E238" s="85">
        <v>37600000</v>
      </c>
      <c r="F238" s="85">
        <v>0</v>
      </c>
      <c r="G238" s="85">
        <v>0</v>
      </c>
      <c r="H238" s="85">
        <v>37600000</v>
      </c>
      <c r="I238" s="85">
        <v>0</v>
      </c>
      <c r="J238" s="53">
        <f t="shared" si="4"/>
        <v>0</v>
      </c>
      <c r="K238" s="19"/>
      <c r="L238" s="19" t="s">
        <v>15</v>
      </c>
      <c r="M238" s="19"/>
      <c r="N238" s="12"/>
      <c r="O238" s="12"/>
    </row>
    <row r="239" spans="1:15" ht="15.75" x14ac:dyDescent="0.25">
      <c r="A239" s="51">
        <v>150</v>
      </c>
      <c r="B239" s="51" t="s">
        <v>402</v>
      </c>
      <c r="C239" s="51">
        <v>135518408</v>
      </c>
      <c r="D239" s="65"/>
      <c r="E239" s="85">
        <v>31000000</v>
      </c>
      <c r="F239" s="85">
        <v>0</v>
      </c>
      <c r="G239" s="85">
        <v>0</v>
      </c>
      <c r="H239" s="85">
        <v>6200000</v>
      </c>
      <c r="I239" s="85">
        <v>0</v>
      </c>
      <c r="J239" s="53">
        <f t="shared" si="4"/>
        <v>24800000</v>
      </c>
      <c r="K239" s="19" t="s">
        <v>15</v>
      </c>
      <c r="L239" s="19"/>
      <c r="M239" s="19"/>
      <c r="N239" s="12"/>
      <c r="O239" s="12"/>
    </row>
    <row r="240" spans="1:15" ht="15.75" x14ac:dyDescent="0.25">
      <c r="A240" s="51">
        <v>151</v>
      </c>
      <c r="B240" s="51" t="s">
        <v>403</v>
      </c>
      <c r="C240" s="51">
        <v>135326435</v>
      </c>
      <c r="D240" s="65"/>
      <c r="E240" s="85">
        <v>31500000</v>
      </c>
      <c r="F240" s="85">
        <v>4000000</v>
      </c>
      <c r="G240" s="85">
        <v>0</v>
      </c>
      <c r="H240" s="85">
        <v>0</v>
      </c>
      <c r="I240" s="85">
        <v>0</v>
      </c>
      <c r="J240" s="53">
        <f t="shared" si="4"/>
        <v>27500000</v>
      </c>
      <c r="K240" s="19" t="s">
        <v>15</v>
      </c>
      <c r="L240" s="19"/>
      <c r="M240" s="19"/>
      <c r="N240" s="12"/>
      <c r="O240" s="12"/>
    </row>
    <row r="241" spans="1:15" ht="15.75" x14ac:dyDescent="0.25">
      <c r="A241" s="51">
        <v>152</v>
      </c>
      <c r="B241" s="51" t="s">
        <v>404</v>
      </c>
      <c r="C241" s="51">
        <v>135456793</v>
      </c>
      <c r="D241" s="65"/>
      <c r="E241" s="85">
        <v>101200000</v>
      </c>
      <c r="F241" s="85">
        <v>5500000</v>
      </c>
      <c r="G241" s="85">
        <v>0</v>
      </c>
      <c r="H241" s="85">
        <v>0</v>
      </c>
      <c r="I241" s="85">
        <v>0</v>
      </c>
      <c r="J241" s="53">
        <f t="shared" si="4"/>
        <v>95700000</v>
      </c>
      <c r="K241" s="19" t="s">
        <v>15</v>
      </c>
      <c r="L241" s="19"/>
      <c r="M241" s="19"/>
      <c r="N241" s="12"/>
      <c r="O241" s="12"/>
    </row>
    <row r="242" spans="1:15" ht="15.75" x14ac:dyDescent="0.25">
      <c r="A242" s="51">
        <v>153</v>
      </c>
      <c r="B242" s="51" t="s">
        <v>405</v>
      </c>
      <c r="C242" s="51">
        <v>135864225</v>
      </c>
      <c r="D242" s="65"/>
      <c r="E242" s="85">
        <v>9200000</v>
      </c>
      <c r="F242" s="85">
        <v>0</v>
      </c>
      <c r="G242" s="85">
        <v>0</v>
      </c>
      <c r="H242" s="85">
        <v>9200000</v>
      </c>
      <c r="I242" s="85">
        <v>0</v>
      </c>
      <c r="J242" s="53">
        <f t="shared" si="4"/>
        <v>0</v>
      </c>
      <c r="K242" s="19"/>
      <c r="L242" s="19" t="s">
        <v>15</v>
      </c>
      <c r="M242" s="19"/>
      <c r="N242" s="12"/>
      <c r="O242" s="12"/>
    </row>
    <row r="243" spans="1:15" ht="15.75" x14ac:dyDescent="0.25">
      <c r="A243" s="51">
        <v>154</v>
      </c>
      <c r="B243" s="19" t="s">
        <v>406</v>
      </c>
      <c r="C243" s="51">
        <v>135657777</v>
      </c>
      <c r="D243" s="65"/>
      <c r="E243" s="85">
        <v>31500000</v>
      </c>
      <c r="F243" s="85">
        <v>0</v>
      </c>
      <c r="G243" s="85">
        <v>0</v>
      </c>
      <c r="H243" s="85">
        <v>31500000</v>
      </c>
      <c r="I243" s="85">
        <v>0</v>
      </c>
      <c r="J243" s="53">
        <f t="shared" si="4"/>
        <v>0</v>
      </c>
      <c r="K243" s="19"/>
      <c r="L243" s="19" t="s">
        <v>15</v>
      </c>
      <c r="M243" s="19"/>
      <c r="N243" s="12"/>
      <c r="O243" s="12"/>
    </row>
    <row r="244" spans="1:15" ht="15.75" x14ac:dyDescent="0.25">
      <c r="A244" s="51">
        <v>155</v>
      </c>
      <c r="B244" s="51" t="s">
        <v>407</v>
      </c>
      <c r="C244" s="51">
        <v>26170000104</v>
      </c>
      <c r="D244" s="65"/>
      <c r="E244" s="85">
        <v>31000000</v>
      </c>
      <c r="F244" s="85">
        <v>0</v>
      </c>
      <c r="G244" s="85">
        <v>0</v>
      </c>
      <c r="H244" s="85">
        <v>31000000</v>
      </c>
      <c r="I244" s="85">
        <v>0</v>
      </c>
      <c r="J244" s="53">
        <f t="shared" si="4"/>
        <v>0</v>
      </c>
      <c r="K244" s="19"/>
      <c r="L244" s="19" t="s">
        <v>15</v>
      </c>
      <c r="M244" s="19"/>
      <c r="N244" s="12"/>
      <c r="O244" s="12"/>
    </row>
    <row r="245" spans="1:15" ht="15.75" x14ac:dyDescent="0.25">
      <c r="A245" s="51">
        <v>156</v>
      </c>
      <c r="B245" s="51" t="s">
        <v>408</v>
      </c>
      <c r="C245" s="51">
        <v>135010798</v>
      </c>
      <c r="D245" s="65"/>
      <c r="E245" s="85">
        <v>62000000</v>
      </c>
      <c r="F245" s="85">
        <v>0</v>
      </c>
      <c r="G245" s="85">
        <v>0</v>
      </c>
      <c r="H245" s="85">
        <v>62000000</v>
      </c>
      <c r="I245" s="85">
        <v>0</v>
      </c>
      <c r="J245" s="53">
        <f t="shared" si="4"/>
        <v>0</v>
      </c>
      <c r="K245" s="19"/>
      <c r="L245" s="19" t="s">
        <v>15</v>
      </c>
      <c r="M245" s="19"/>
      <c r="N245" s="12"/>
      <c r="O245" s="12"/>
    </row>
    <row r="246" spans="1:15" ht="15.75" x14ac:dyDescent="0.25">
      <c r="A246" s="51">
        <v>157</v>
      </c>
      <c r="B246" s="51" t="s">
        <v>409</v>
      </c>
      <c r="C246" s="51">
        <v>135443816</v>
      </c>
      <c r="D246" s="65"/>
      <c r="E246" s="85">
        <v>55200000</v>
      </c>
      <c r="F246" s="85">
        <v>1200000</v>
      </c>
      <c r="G246" s="85">
        <v>275000</v>
      </c>
      <c r="H246" s="85">
        <v>36800000</v>
      </c>
      <c r="I246" s="85">
        <v>0</v>
      </c>
      <c r="J246" s="53">
        <f t="shared" si="4"/>
        <v>16925000</v>
      </c>
      <c r="K246" s="19" t="s">
        <v>15</v>
      </c>
      <c r="L246" s="19"/>
      <c r="M246" s="19"/>
      <c r="N246" s="12"/>
      <c r="O246" s="12"/>
    </row>
    <row r="247" spans="1:15" ht="15.75" x14ac:dyDescent="0.25">
      <c r="A247" s="51">
        <v>158</v>
      </c>
      <c r="B247" s="19" t="s">
        <v>410</v>
      </c>
      <c r="C247" s="51">
        <v>135215317</v>
      </c>
      <c r="D247" s="65"/>
      <c r="E247" s="85">
        <v>31000000</v>
      </c>
      <c r="F247" s="85">
        <v>0</v>
      </c>
      <c r="G247" s="85">
        <v>900000</v>
      </c>
      <c r="H247" s="85">
        <v>31000000</v>
      </c>
      <c r="I247" s="85">
        <v>0</v>
      </c>
      <c r="J247" s="53">
        <f t="shared" si="4"/>
        <v>-900000</v>
      </c>
      <c r="K247" s="19"/>
      <c r="L247" s="19" t="s">
        <v>15</v>
      </c>
      <c r="M247" s="19" t="s">
        <v>196</v>
      </c>
      <c r="N247" s="12"/>
      <c r="O247" s="12"/>
    </row>
    <row r="248" spans="1:15" ht="15.75" x14ac:dyDescent="0.25">
      <c r="A248" s="51">
        <v>159</v>
      </c>
      <c r="B248" s="51" t="s">
        <v>411</v>
      </c>
      <c r="C248" s="51">
        <v>135293844</v>
      </c>
      <c r="D248" s="65"/>
      <c r="E248" s="85">
        <v>9200000</v>
      </c>
      <c r="F248" s="85">
        <v>0</v>
      </c>
      <c r="G248" s="85">
        <v>0</v>
      </c>
      <c r="H248" s="85">
        <v>9200000</v>
      </c>
      <c r="I248" s="85">
        <v>0</v>
      </c>
      <c r="J248" s="53">
        <f t="shared" si="4"/>
        <v>0</v>
      </c>
      <c r="K248" s="19"/>
      <c r="L248" s="19" t="s">
        <v>15</v>
      </c>
      <c r="M248" s="19"/>
      <c r="N248" s="12"/>
      <c r="O248" s="12"/>
    </row>
    <row r="249" spans="1:15" ht="15.75" x14ac:dyDescent="0.25">
      <c r="A249" s="51">
        <v>160</v>
      </c>
      <c r="B249" s="51" t="s">
        <v>412</v>
      </c>
      <c r="C249" s="51">
        <v>135393796</v>
      </c>
      <c r="D249" s="65"/>
      <c r="E249" s="85">
        <v>31000000</v>
      </c>
      <c r="F249" s="85">
        <v>0</v>
      </c>
      <c r="G249" s="85">
        <v>900000</v>
      </c>
      <c r="H249" s="85">
        <v>31000000</v>
      </c>
      <c r="I249" s="85">
        <v>0</v>
      </c>
      <c r="J249" s="53">
        <f t="shared" si="4"/>
        <v>-900000</v>
      </c>
      <c r="K249" s="19"/>
      <c r="L249" s="19" t="s">
        <v>15</v>
      </c>
      <c r="M249" s="19" t="s">
        <v>196</v>
      </c>
      <c r="N249" s="12"/>
      <c r="O249" s="12"/>
    </row>
    <row r="250" spans="1:15" ht="15.75" x14ac:dyDescent="0.25">
      <c r="A250" s="51">
        <v>161</v>
      </c>
      <c r="B250" s="51" t="s">
        <v>413</v>
      </c>
      <c r="C250" s="51">
        <v>135051654</v>
      </c>
      <c r="D250" s="65"/>
      <c r="E250" s="85">
        <v>31000000</v>
      </c>
      <c r="F250" s="86">
        <v>1443000</v>
      </c>
      <c r="G250" s="87">
        <v>900000</v>
      </c>
      <c r="H250" s="85">
        <v>31000000</v>
      </c>
      <c r="I250" s="85">
        <v>0</v>
      </c>
      <c r="J250" s="53">
        <f t="shared" si="4"/>
        <v>-2343000</v>
      </c>
      <c r="K250" s="19"/>
      <c r="L250" s="19" t="s">
        <v>15</v>
      </c>
      <c r="M250" s="19" t="s">
        <v>196</v>
      </c>
      <c r="N250" s="12"/>
      <c r="O250" s="12"/>
    </row>
    <row r="251" spans="1:15" ht="15.75" x14ac:dyDescent="0.25">
      <c r="A251" s="51">
        <v>162</v>
      </c>
      <c r="B251" s="51" t="s">
        <v>414</v>
      </c>
      <c r="C251" s="51">
        <v>135190177</v>
      </c>
      <c r="D251" s="65"/>
      <c r="E251" s="85">
        <v>31000000</v>
      </c>
      <c r="F251" s="85">
        <v>0</v>
      </c>
      <c r="G251" s="87">
        <v>900000</v>
      </c>
      <c r="H251" s="85">
        <v>31000000</v>
      </c>
      <c r="I251" s="85">
        <v>0</v>
      </c>
      <c r="J251" s="53">
        <f t="shared" si="4"/>
        <v>-900000</v>
      </c>
      <c r="K251" s="19"/>
      <c r="L251" s="19" t="s">
        <v>15</v>
      </c>
      <c r="M251" s="19" t="s">
        <v>196</v>
      </c>
      <c r="N251" s="12"/>
      <c r="O251" s="12"/>
    </row>
    <row r="252" spans="1:15" ht="15.75" x14ac:dyDescent="0.25">
      <c r="A252" s="51">
        <v>163</v>
      </c>
      <c r="B252" s="51" t="s">
        <v>415</v>
      </c>
      <c r="C252" s="51">
        <v>135216991</v>
      </c>
      <c r="D252" s="52"/>
      <c r="E252" s="87">
        <v>155000000</v>
      </c>
      <c r="F252" s="87">
        <v>12500000</v>
      </c>
      <c r="G252" s="87">
        <v>0</v>
      </c>
      <c r="H252" s="87">
        <v>0</v>
      </c>
      <c r="I252" s="87">
        <v>0</v>
      </c>
      <c r="J252" s="53">
        <f t="shared" si="4"/>
        <v>142500000</v>
      </c>
      <c r="K252" s="51" t="s">
        <v>15</v>
      </c>
      <c r="L252" s="51"/>
      <c r="M252" s="51"/>
      <c r="N252" s="12"/>
      <c r="O252" s="12"/>
    </row>
    <row r="253" spans="1:15" ht="15.75" x14ac:dyDescent="0.25">
      <c r="A253" s="51">
        <v>164</v>
      </c>
      <c r="B253" s="54" t="s">
        <v>416</v>
      </c>
      <c r="C253" s="69">
        <v>135619644</v>
      </c>
      <c r="D253" s="65"/>
      <c r="E253" s="85">
        <v>9200000</v>
      </c>
      <c r="F253" s="85">
        <v>0</v>
      </c>
      <c r="G253" s="85">
        <v>0</v>
      </c>
      <c r="H253" s="85">
        <v>9200000</v>
      </c>
      <c r="I253" s="85">
        <v>0</v>
      </c>
      <c r="J253" s="53">
        <f t="shared" si="4"/>
        <v>0</v>
      </c>
      <c r="K253" s="19"/>
      <c r="L253" s="19" t="s">
        <v>15</v>
      </c>
      <c r="M253" s="19"/>
      <c r="N253" s="12"/>
      <c r="O253" s="12"/>
    </row>
    <row r="254" spans="1:15" ht="15.75" x14ac:dyDescent="0.25">
      <c r="A254" s="51">
        <v>165</v>
      </c>
      <c r="B254" s="51" t="s">
        <v>417</v>
      </c>
      <c r="C254" s="51">
        <v>135256111</v>
      </c>
      <c r="D254" s="65"/>
      <c r="E254" s="85">
        <v>6200000</v>
      </c>
      <c r="F254" s="85">
        <v>0</v>
      </c>
      <c r="G254" s="85">
        <v>0</v>
      </c>
      <c r="H254" s="85">
        <v>0</v>
      </c>
      <c r="I254" s="85">
        <v>0</v>
      </c>
      <c r="J254" s="53">
        <f t="shared" si="4"/>
        <v>6200000</v>
      </c>
      <c r="K254" s="19" t="s">
        <v>15</v>
      </c>
      <c r="L254" s="19"/>
      <c r="M254" s="19"/>
      <c r="N254" s="12"/>
      <c r="O254" s="12"/>
    </row>
    <row r="255" spans="1:15" ht="15.75" x14ac:dyDescent="0.25">
      <c r="A255" s="51">
        <v>166</v>
      </c>
      <c r="B255" s="54" t="s">
        <v>418</v>
      </c>
      <c r="C255" s="88">
        <v>135254407</v>
      </c>
      <c r="D255" s="65"/>
      <c r="E255" s="85">
        <v>9200000</v>
      </c>
      <c r="F255" s="85">
        <v>0</v>
      </c>
      <c r="G255" s="85">
        <v>0</v>
      </c>
      <c r="H255" s="85">
        <v>9200000</v>
      </c>
      <c r="I255" s="85">
        <v>0</v>
      </c>
      <c r="J255" s="53">
        <f t="shared" si="4"/>
        <v>0</v>
      </c>
      <c r="K255" s="19"/>
      <c r="L255" s="19" t="s">
        <v>15</v>
      </c>
      <c r="M255" s="19"/>
      <c r="N255" s="12"/>
      <c r="O255" s="12"/>
    </row>
    <row r="256" spans="1:15" ht="15.75" x14ac:dyDescent="0.25">
      <c r="A256" s="51">
        <v>167</v>
      </c>
      <c r="B256" s="54" t="s">
        <v>419</v>
      </c>
      <c r="C256" s="69">
        <v>135336269</v>
      </c>
      <c r="D256" s="65"/>
      <c r="E256" s="85">
        <v>9200000</v>
      </c>
      <c r="F256" s="85">
        <v>0</v>
      </c>
      <c r="G256" s="85">
        <v>0</v>
      </c>
      <c r="H256" s="85">
        <v>9200000</v>
      </c>
      <c r="I256" s="85">
        <v>0</v>
      </c>
      <c r="J256" s="53">
        <f t="shared" si="4"/>
        <v>0</v>
      </c>
      <c r="K256" s="19"/>
      <c r="L256" s="19" t="s">
        <v>15</v>
      </c>
      <c r="M256" s="19"/>
      <c r="N256" s="12"/>
      <c r="O256" s="12"/>
    </row>
    <row r="257" spans="1:15" ht="15.75" x14ac:dyDescent="0.25">
      <c r="A257" s="51">
        <v>168</v>
      </c>
      <c r="B257" s="54" t="s">
        <v>420</v>
      </c>
      <c r="C257" s="72">
        <v>135105373</v>
      </c>
      <c r="D257" s="65"/>
      <c r="E257" s="85">
        <v>46000000</v>
      </c>
      <c r="F257" s="85">
        <v>2250000</v>
      </c>
      <c r="G257" s="85">
        <v>0</v>
      </c>
      <c r="H257" s="85">
        <v>36800000</v>
      </c>
      <c r="I257" s="85">
        <v>0</v>
      </c>
      <c r="J257" s="53">
        <f t="shared" si="4"/>
        <v>6950000</v>
      </c>
      <c r="K257" s="19" t="s">
        <v>15</v>
      </c>
      <c r="L257" s="19"/>
      <c r="M257" s="19"/>
      <c r="N257" s="12"/>
      <c r="O257" s="12"/>
    </row>
    <row r="258" spans="1:15" ht="15.75" x14ac:dyDescent="0.25">
      <c r="A258" s="51">
        <v>169</v>
      </c>
      <c r="B258" s="54" t="s">
        <v>421</v>
      </c>
      <c r="C258" s="72">
        <v>135685636</v>
      </c>
      <c r="D258" s="65"/>
      <c r="E258" s="85">
        <v>46000000</v>
      </c>
      <c r="F258" s="85">
        <v>0</v>
      </c>
      <c r="G258" s="85">
        <v>0</v>
      </c>
      <c r="H258" s="85">
        <v>9200000</v>
      </c>
      <c r="I258" s="85">
        <v>0</v>
      </c>
      <c r="J258" s="53">
        <f t="shared" si="4"/>
        <v>36800000</v>
      </c>
      <c r="K258" s="19" t="s">
        <v>15</v>
      </c>
      <c r="L258" s="19"/>
      <c r="M258" s="19"/>
      <c r="N258" s="12"/>
      <c r="O258" s="12"/>
    </row>
    <row r="259" spans="1:15" ht="15.75" x14ac:dyDescent="0.25">
      <c r="A259" s="51">
        <v>170</v>
      </c>
      <c r="B259" s="72" t="s">
        <v>422</v>
      </c>
      <c r="C259" s="72">
        <v>135487157</v>
      </c>
      <c r="D259" s="65"/>
      <c r="E259" s="85">
        <v>46000000</v>
      </c>
      <c r="F259" s="85">
        <v>2400000</v>
      </c>
      <c r="G259" s="85">
        <v>0</v>
      </c>
      <c r="H259" s="85">
        <v>8000000</v>
      </c>
      <c r="I259" s="85">
        <v>0</v>
      </c>
      <c r="J259" s="53">
        <f t="shared" si="4"/>
        <v>35600000</v>
      </c>
      <c r="K259" s="19" t="s">
        <v>15</v>
      </c>
      <c r="L259" s="19"/>
      <c r="M259" s="19"/>
      <c r="N259" s="12"/>
      <c r="O259" s="12"/>
    </row>
    <row r="260" spans="1:15" ht="15.75" x14ac:dyDescent="0.25">
      <c r="A260" s="51">
        <v>171</v>
      </c>
      <c r="B260" s="54" t="s">
        <v>423</v>
      </c>
      <c r="C260" s="72">
        <v>135014173</v>
      </c>
      <c r="D260" s="65"/>
      <c r="E260" s="85">
        <v>9200000</v>
      </c>
      <c r="F260" s="85">
        <v>0</v>
      </c>
      <c r="G260" s="85">
        <v>0</v>
      </c>
      <c r="H260" s="85">
        <v>9200000</v>
      </c>
      <c r="I260" s="85">
        <v>0</v>
      </c>
      <c r="J260" s="53">
        <f t="shared" si="4"/>
        <v>0</v>
      </c>
      <c r="K260" s="19"/>
      <c r="L260" s="19" t="s">
        <v>15</v>
      </c>
      <c r="M260" s="19"/>
      <c r="N260" s="12"/>
      <c r="O260" s="12"/>
    </row>
    <row r="261" spans="1:15" ht="15.75" x14ac:dyDescent="0.25">
      <c r="A261" s="51">
        <v>172</v>
      </c>
      <c r="B261" s="54" t="s">
        <v>424</v>
      </c>
      <c r="C261" s="93" t="s">
        <v>425</v>
      </c>
      <c r="D261" s="65"/>
      <c r="E261" s="85">
        <v>31000000</v>
      </c>
      <c r="F261" s="85">
        <v>0</v>
      </c>
      <c r="G261" s="85">
        <v>0</v>
      </c>
      <c r="H261" s="85">
        <v>1000000</v>
      </c>
      <c r="I261" s="85">
        <v>0</v>
      </c>
      <c r="J261" s="53">
        <f t="shared" si="4"/>
        <v>30000000</v>
      </c>
      <c r="K261" s="19" t="s">
        <v>15</v>
      </c>
      <c r="L261" s="19"/>
      <c r="M261" s="19"/>
      <c r="N261" s="12"/>
      <c r="O261" s="12"/>
    </row>
    <row r="262" spans="1:15" ht="15.75" x14ac:dyDescent="0.25">
      <c r="A262" s="51">
        <v>173</v>
      </c>
      <c r="B262" s="51" t="s">
        <v>426</v>
      </c>
      <c r="C262" s="51">
        <v>135771495</v>
      </c>
      <c r="D262" s="65"/>
      <c r="E262" s="85">
        <v>46000000</v>
      </c>
      <c r="F262" s="85">
        <v>18255500</v>
      </c>
      <c r="G262" s="85">
        <v>2700000</v>
      </c>
      <c r="H262" s="85">
        <v>9200000</v>
      </c>
      <c r="I262" s="85">
        <v>0</v>
      </c>
      <c r="J262" s="53">
        <f t="shared" si="4"/>
        <v>15844500</v>
      </c>
      <c r="K262" s="19" t="s">
        <v>15</v>
      </c>
      <c r="L262" s="19"/>
      <c r="M262" s="19"/>
      <c r="N262" s="12"/>
      <c r="O262" s="12"/>
    </row>
    <row r="263" spans="1:15" ht="15.75" x14ac:dyDescent="0.25">
      <c r="A263" s="51">
        <v>174</v>
      </c>
      <c r="B263" s="54" t="s">
        <v>427</v>
      </c>
      <c r="C263" s="94" t="s">
        <v>428</v>
      </c>
      <c r="D263" s="65"/>
      <c r="E263" s="85">
        <v>40200000</v>
      </c>
      <c r="F263" s="85">
        <v>0</v>
      </c>
      <c r="G263" s="85">
        <v>0</v>
      </c>
      <c r="H263" s="85">
        <v>18400000</v>
      </c>
      <c r="I263" s="85">
        <v>0</v>
      </c>
      <c r="J263" s="53">
        <f t="shared" si="4"/>
        <v>21800000</v>
      </c>
      <c r="K263" s="19" t="s">
        <v>15</v>
      </c>
      <c r="L263" s="19"/>
      <c r="M263" s="19"/>
      <c r="N263" s="12"/>
      <c r="O263" s="12"/>
    </row>
    <row r="264" spans="1:15" ht="15.75" x14ac:dyDescent="0.25">
      <c r="A264" s="51">
        <v>175</v>
      </c>
      <c r="B264" s="54" t="s">
        <v>429</v>
      </c>
      <c r="C264" s="80">
        <v>135687570</v>
      </c>
      <c r="D264" s="65"/>
      <c r="E264" s="85">
        <v>92000000</v>
      </c>
      <c r="F264" s="85">
        <v>1375000</v>
      </c>
      <c r="G264" s="85">
        <v>0</v>
      </c>
      <c r="H264" s="85">
        <v>46000000</v>
      </c>
      <c r="I264" s="85">
        <v>0</v>
      </c>
      <c r="J264" s="53">
        <f t="shared" si="4"/>
        <v>44625000</v>
      </c>
      <c r="K264" s="19" t="s">
        <v>15</v>
      </c>
      <c r="L264" s="19"/>
      <c r="M264" s="19"/>
      <c r="N264" s="12"/>
      <c r="O264" s="12"/>
    </row>
    <row r="265" spans="1:15" ht="15.75" x14ac:dyDescent="0.25">
      <c r="A265" s="51">
        <v>176</v>
      </c>
      <c r="B265" s="54" t="s">
        <v>430</v>
      </c>
      <c r="C265" s="94" t="s">
        <v>431</v>
      </c>
      <c r="D265" s="65"/>
      <c r="E265" s="85">
        <v>9700000</v>
      </c>
      <c r="F265" s="85">
        <v>0</v>
      </c>
      <c r="G265" s="85">
        <v>0</v>
      </c>
      <c r="H265" s="85">
        <v>0</v>
      </c>
      <c r="I265" s="85">
        <v>0</v>
      </c>
      <c r="J265" s="53">
        <f t="shared" si="4"/>
        <v>9700000</v>
      </c>
      <c r="K265" s="19" t="s">
        <v>15</v>
      </c>
      <c r="L265" s="19"/>
      <c r="M265" s="19"/>
      <c r="N265" s="12"/>
      <c r="O265" s="12"/>
    </row>
    <row r="266" spans="1:15" ht="15.75" x14ac:dyDescent="0.25">
      <c r="A266" s="51">
        <v>177</v>
      </c>
      <c r="B266" s="51" t="s">
        <v>432</v>
      </c>
      <c r="C266" s="51">
        <v>135380541</v>
      </c>
      <c r="D266" s="65"/>
      <c r="E266" s="85">
        <v>31500000</v>
      </c>
      <c r="F266" s="85">
        <v>188000</v>
      </c>
      <c r="G266" s="85">
        <v>900000</v>
      </c>
      <c r="H266" s="85">
        <v>31500000</v>
      </c>
      <c r="I266" s="85">
        <v>0</v>
      </c>
      <c r="J266" s="53">
        <f t="shared" si="4"/>
        <v>-1088000</v>
      </c>
      <c r="K266" s="19"/>
      <c r="L266" s="19" t="s">
        <v>15</v>
      </c>
      <c r="M266" s="19" t="s">
        <v>196</v>
      </c>
      <c r="N266" s="12"/>
      <c r="O266" s="12"/>
    </row>
    <row r="267" spans="1:15" ht="15.75" x14ac:dyDescent="0.25">
      <c r="A267" s="51">
        <v>178</v>
      </c>
      <c r="B267" s="51" t="s">
        <v>433</v>
      </c>
      <c r="C267" s="51">
        <v>135276416</v>
      </c>
      <c r="D267" s="65"/>
      <c r="E267" s="85">
        <v>31500000</v>
      </c>
      <c r="F267" s="85">
        <v>0</v>
      </c>
      <c r="G267" s="85">
        <v>0</v>
      </c>
      <c r="H267" s="85">
        <v>0</v>
      </c>
      <c r="I267" s="85">
        <v>0</v>
      </c>
      <c r="J267" s="53">
        <f t="shared" si="4"/>
        <v>31500000</v>
      </c>
      <c r="K267" s="19" t="s">
        <v>15</v>
      </c>
      <c r="L267" s="19"/>
      <c r="M267" s="19"/>
      <c r="N267" s="12"/>
      <c r="O267" s="12"/>
    </row>
    <row r="268" spans="1:15" ht="15.75" x14ac:dyDescent="0.25">
      <c r="A268" s="51">
        <v>179</v>
      </c>
      <c r="B268" s="51" t="s">
        <v>434</v>
      </c>
      <c r="C268" s="51">
        <v>26097001677</v>
      </c>
      <c r="D268" s="65"/>
      <c r="E268" s="85">
        <v>92000000</v>
      </c>
      <c r="F268" s="85">
        <v>2818750</v>
      </c>
      <c r="G268" s="85">
        <v>0</v>
      </c>
      <c r="H268" s="85">
        <v>36800000</v>
      </c>
      <c r="I268" s="85">
        <v>0</v>
      </c>
      <c r="J268" s="53">
        <f t="shared" si="4"/>
        <v>52381250</v>
      </c>
      <c r="K268" s="19" t="s">
        <v>15</v>
      </c>
      <c r="L268" s="19"/>
      <c r="M268" s="19"/>
      <c r="N268" s="12"/>
      <c r="O268" s="12"/>
    </row>
    <row r="269" spans="1:15" ht="15.75" x14ac:dyDescent="0.25">
      <c r="A269" s="51">
        <v>180</v>
      </c>
      <c r="B269" s="54" t="s">
        <v>435</v>
      </c>
      <c r="C269" s="70" t="s">
        <v>436</v>
      </c>
      <c r="D269" s="65"/>
      <c r="E269" s="85">
        <v>102200000</v>
      </c>
      <c r="F269" s="85">
        <v>10000000</v>
      </c>
      <c r="G269" s="85">
        <v>0</v>
      </c>
      <c r="H269" s="85">
        <v>27600000</v>
      </c>
      <c r="I269" s="85">
        <v>0</v>
      </c>
      <c r="J269" s="53">
        <f t="shared" si="4"/>
        <v>64600000</v>
      </c>
      <c r="K269" s="19" t="s">
        <v>15</v>
      </c>
      <c r="L269" s="19"/>
      <c r="M269" s="19"/>
      <c r="N269" s="12"/>
      <c r="O269" s="12"/>
    </row>
    <row r="270" spans="1:15" ht="31.5" x14ac:dyDescent="0.25">
      <c r="A270" s="51">
        <v>181</v>
      </c>
      <c r="B270" s="51" t="s">
        <v>437</v>
      </c>
      <c r="C270" s="51">
        <v>135611485</v>
      </c>
      <c r="D270" s="65"/>
      <c r="E270" s="85">
        <v>187000000</v>
      </c>
      <c r="F270" s="85">
        <v>35935598</v>
      </c>
      <c r="G270" s="85">
        <v>0</v>
      </c>
      <c r="H270" s="85">
        <f>11*6200000</f>
        <v>68200000</v>
      </c>
      <c r="I270" s="85">
        <v>0</v>
      </c>
      <c r="J270" s="53">
        <f t="shared" si="4"/>
        <v>82864402</v>
      </c>
      <c r="K270" s="19" t="s">
        <v>15</v>
      </c>
      <c r="L270" s="19"/>
      <c r="M270" s="20" t="s">
        <v>438</v>
      </c>
      <c r="N270" s="12"/>
      <c r="O270" s="12"/>
    </row>
    <row r="271" spans="1:15" ht="15.75" x14ac:dyDescent="0.25">
      <c r="A271" s="51">
        <v>182</v>
      </c>
      <c r="B271" s="19" t="s">
        <v>439</v>
      </c>
      <c r="C271" s="19">
        <v>135002233</v>
      </c>
      <c r="D271" s="65"/>
      <c r="E271" s="85">
        <v>186000000</v>
      </c>
      <c r="F271" s="85">
        <v>23150000</v>
      </c>
      <c r="G271" s="85">
        <v>0</v>
      </c>
      <c r="H271" s="85">
        <v>31000000</v>
      </c>
      <c r="I271" s="85">
        <v>0</v>
      </c>
      <c r="J271" s="53">
        <f t="shared" si="4"/>
        <v>131850000</v>
      </c>
      <c r="K271" s="19" t="s">
        <v>15</v>
      </c>
      <c r="L271" s="19"/>
      <c r="M271" s="19"/>
      <c r="N271" s="12"/>
      <c r="O271" s="12"/>
    </row>
    <row r="272" spans="1:15" ht="47.25" x14ac:dyDescent="0.25">
      <c r="A272" s="51">
        <v>183</v>
      </c>
      <c r="B272" s="19" t="s">
        <v>440</v>
      </c>
      <c r="C272" s="19">
        <v>135126080</v>
      </c>
      <c r="D272" s="65"/>
      <c r="E272" s="85">
        <v>31000000</v>
      </c>
      <c r="F272" s="16">
        <v>6538750</v>
      </c>
      <c r="G272" s="85">
        <v>2700000</v>
      </c>
      <c r="H272" s="85">
        <v>0</v>
      </c>
      <c r="I272" s="85">
        <v>0</v>
      </c>
      <c r="J272" s="53">
        <f t="shared" si="4"/>
        <v>21761250</v>
      </c>
      <c r="K272" s="19"/>
      <c r="L272" s="19" t="s">
        <v>15</v>
      </c>
      <c r="M272" s="20" t="s">
        <v>441</v>
      </c>
      <c r="N272" s="12"/>
      <c r="O272" s="12"/>
    </row>
    <row r="273" spans="1:15" ht="15.75" x14ac:dyDescent="0.25">
      <c r="A273" s="51">
        <v>184</v>
      </c>
      <c r="B273" s="19" t="s">
        <v>442</v>
      </c>
      <c r="C273" s="19">
        <v>135034696</v>
      </c>
      <c r="D273" s="65"/>
      <c r="E273" s="85">
        <v>150000000</v>
      </c>
      <c r="F273" s="85">
        <v>60000000</v>
      </c>
      <c r="G273" s="85">
        <v>0</v>
      </c>
      <c r="H273" s="85">
        <v>90000000</v>
      </c>
      <c r="I273" s="85">
        <v>0</v>
      </c>
      <c r="J273" s="53">
        <f t="shared" si="4"/>
        <v>0</v>
      </c>
      <c r="K273" s="19"/>
      <c r="L273" s="19" t="s">
        <v>15</v>
      </c>
      <c r="M273" s="19"/>
      <c r="N273" s="12"/>
      <c r="O273" s="12"/>
    </row>
    <row r="274" spans="1:15" ht="15.75" x14ac:dyDescent="0.25">
      <c r="A274" s="51">
        <v>185</v>
      </c>
      <c r="B274" s="19" t="s">
        <v>443</v>
      </c>
      <c r="C274" s="19">
        <v>135673193</v>
      </c>
      <c r="D274" s="65"/>
      <c r="E274" s="85">
        <v>31500000</v>
      </c>
      <c r="F274" s="85">
        <v>0</v>
      </c>
      <c r="G274" s="85">
        <v>900000</v>
      </c>
      <c r="H274" s="85">
        <f>E274-G274</f>
        <v>30600000</v>
      </c>
      <c r="I274" s="85">
        <v>0</v>
      </c>
      <c r="J274" s="53">
        <f t="shared" si="4"/>
        <v>0</v>
      </c>
      <c r="K274" s="19"/>
      <c r="L274" s="19" t="s">
        <v>15</v>
      </c>
      <c r="M274" s="19"/>
      <c r="N274" s="12"/>
      <c r="O274" s="12"/>
    </row>
    <row r="275" spans="1:15" ht="15.75" x14ac:dyDescent="0.25">
      <c r="A275" s="51">
        <v>186</v>
      </c>
      <c r="B275" s="54" t="s">
        <v>444</v>
      </c>
      <c r="C275" s="62">
        <v>135637052</v>
      </c>
      <c r="D275" s="65"/>
      <c r="E275" s="85">
        <v>28100000</v>
      </c>
      <c r="F275" s="85">
        <v>0</v>
      </c>
      <c r="G275" s="85">
        <v>0</v>
      </c>
      <c r="H275" s="85">
        <v>28100000</v>
      </c>
      <c r="I275" s="85">
        <v>0</v>
      </c>
      <c r="J275" s="53">
        <f t="shared" si="4"/>
        <v>0</v>
      </c>
      <c r="K275" s="19"/>
      <c r="L275" s="19" t="s">
        <v>15</v>
      </c>
      <c r="M275" s="19"/>
      <c r="N275" s="12"/>
      <c r="O275" s="12"/>
    </row>
    <row r="276" spans="1:15" ht="15.75" x14ac:dyDescent="0.25">
      <c r="A276" s="51">
        <v>187</v>
      </c>
      <c r="B276" s="19" t="s">
        <v>445</v>
      </c>
      <c r="C276" s="19">
        <v>135633225</v>
      </c>
      <c r="D276" s="65"/>
      <c r="E276" s="85">
        <v>31500000</v>
      </c>
      <c r="F276" s="85">
        <v>0</v>
      </c>
      <c r="G276" s="85">
        <v>0</v>
      </c>
      <c r="H276" s="85">
        <v>31500000</v>
      </c>
      <c r="I276" s="85">
        <v>0</v>
      </c>
      <c r="J276" s="53">
        <f t="shared" si="4"/>
        <v>0</v>
      </c>
      <c r="K276" s="19"/>
      <c r="L276" s="19" t="s">
        <v>15</v>
      </c>
      <c r="M276" s="19"/>
      <c r="N276" s="12"/>
      <c r="O276" s="12"/>
    </row>
    <row r="277" spans="1:15" ht="47.25" x14ac:dyDescent="0.25">
      <c r="A277" s="51">
        <v>188</v>
      </c>
      <c r="B277" s="19" t="s">
        <v>446</v>
      </c>
      <c r="C277" s="19">
        <v>135678348</v>
      </c>
      <c r="D277" s="65"/>
      <c r="E277" s="85">
        <v>63000000</v>
      </c>
      <c r="F277" s="85">
        <v>37288750</v>
      </c>
      <c r="G277" s="85">
        <v>0</v>
      </c>
      <c r="H277" s="85">
        <v>12400000</v>
      </c>
      <c r="I277" s="85">
        <v>0</v>
      </c>
      <c r="J277" s="53">
        <f t="shared" si="4"/>
        <v>13311250</v>
      </c>
      <c r="K277" s="19"/>
      <c r="L277" s="19" t="s">
        <v>15</v>
      </c>
      <c r="M277" s="20" t="s">
        <v>447</v>
      </c>
      <c r="N277" s="12"/>
      <c r="O277" s="12"/>
    </row>
    <row r="278" spans="1:15" ht="31.5" x14ac:dyDescent="0.25">
      <c r="A278" s="51">
        <v>189</v>
      </c>
      <c r="B278" s="19" t="s">
        <v>448</v>
      </c>
      <c r="C278" s="20" t="s">
        <v>449</v>
      </c>
      <c r="D278" s="65"/>
      <c r="E278" s="85">
        <v>55200000</v>
      </c>
      <c r="F278" s="85">
        <f>12525000+31372750</f>
        <v>43897750</v>
      </c>
      <c r="G278" s="85">
        <v>600000</v>
      </c>
      <c r="H278" s="85">
        <v>55200000</v>
      </c>
      <c r="I278" s="85">
        <v>1809091</v>
      </c>
      <c r="J278" s="53">
        <f t="shared" si="4"/>
        <v>-46306841</v>
      </c>
      <c r="K278" s="19"/>
      <c r="L278" s="19" t="s">
        <v>15</v>
      </c>
      <c r="M278" s="19" t="s">
        <v>196</v>
      </c>
      <c r="N278" s="12"/>
      <c r="O278" s="12"/>
    </row>
    <row r="279" spans="1:15" ht="15.75" x14ac:dyDescent="0.25">
      <c r="A279" s="51">
        <v>190</v>
      </c>
      <c r="B279" s="51" t="s">
        <v>450</v>
      </c>
      <c r="C279" s="51">
        <v>135592306</v>
      </c>
      <c r="D279" s="65"/>
      <c r="E279" s="85">
        <v>62000000</v>
      </c>
      <c r="F279" s="85">
        <v>1375000</v>
      </c>
      <c r="G279" s="85">
        <v>900000</v>
      </c>
      <c r="H279" s="85">
        <v>12400000</v>
      </c>
      <c r="I279" s="85">
        <v>0</v>
      </c>
      <c r="J279" s="53">
        <f t="shared" si="4"/>
        <v>47325000</v>
      </c>
      <c r="K279" s="19" t="s">
        <v>15</v>
      </c>
      <c r="L279" s="19"/>
      <c r="M279" s="19"/>
      <c r="N279" s="12"/>
      <c r="O279" s="12"/>
    </row>
    <row r="280" spans="1:15" ht="15.75" x14ac:dyDescent="0.25">
      <c r="A280" s="51">
        <v>191</v>
      </c>
      <c r="B280" s="51" t="s">
        <v>451</v>
      </c>
      <c r="C280" s="51">
        <v>135433933</v>
      </c>
      <c r="D280" s="65"/>
      <c r="E280" s="85">
        <v>218500000</v>
      </c>
      <c r="F280" s="95">
        <v>32181417</v>
      </c>
      <c r="G280" s="85">
        <v>2700000</v>
      </c>
      <c r="H280" s="85">
        <v>24800000</v>
      </c>
      <c r="I280" s="85">
        <v>0</v>
      </c>
      <c r="J280" s="53">
        <f t="shared" si="4"/>
        <v>158818583</v>
      </c>
      <c r="K280" s="19" t="s">
        <v>15</v>
      </c>
      <c r="L280" s="19"/>
      <c r="M280" s="95"/>
      <c r="N280" s="12"/>
      <c r="O280" s="12"/>
    </row>
    <row r="281" spans="1:15" ht="15.75" x14ac:dyDescent="0.25">
      <c r="A281" s="51">
        <v>192</v>
      </c>
      <c r="B281" s="51" t="s">
        <v>452</v>
      </c>
      <c r="C281" s="51">
        <v>135077362</v>
      </c>
      <c r="D281" s="65"/>
      <c r="E281" s="85">
        <v>1068000000</v>
      </c>
      <c r="F281" s="85">
        <v>200000000</v>
      </c>
      <c r="G281" s="85">
        <v>0</v>
      </c>
      <c r="H281" s="85">
        <v>200000000</v>
      </c>
      <c r="I281" s="85">
        <v>0</v>
      </c>
      <c r="J281" s="53">
        <f t="shared" si="4"/>
        <v>668000000</v>
      </c>
      <c r="K281" s="19" t="s">
        <v>15</v>
      </c>
      <c r="L281" s="19"/>
      <c r="M281" s="19"/>
      <c r="N281" s="12"/>
      <c r="O281" s="12"/>
    </row>
    <row r="282" spans="1:15" ht="15.75" x14ac:dyDescent="0.25">
      <c r="A282" s="51">
        <v>193</v>
      </c>
      <c r="B282" s="51" t="s">
        <v>453</v>
      </c>
      <c r="C282" s="51">
        <v>135054382</v>
      </c>
      <c r="D282" s="65"/>
      <c r="E282" s="85">
        <v>77000000</v>
      </c>
      <c r="F282" s="85">
        <v>12400000</v>
      </c>
      <c r="G282" s="85">
        <v>2700000</v>
      </c>
      <c r="H282" s="85">
        <v>77000000</v>
      </c>
      <c r="I282" s="85">
        <v>0</v>
      </c>
      <c r="J282" s="53">
        <f t="shared" si="4"/>
        <v>-15100000</v>
      </c>
      <c r="K282" s="19"/>
      <c r="L282" s="19" t="s">
        <v>15</v>
      </c>
      <c r="M282" s="19" t="s">
        <v>196</v>
      </c>
      <c r="N282" s="12"/>
      <c r="O282" s="12"/>
    </row>
    <row r="283" spans="1:15" ht="15.75" x14ac:dyDescent="0.25">
      <c r="A283" s="51">
        <v>194</v>
      </c>
      <c r="B283" s="51" t="s">
        <v>454</v>
      </c>
      <c r="C283" s="51">
        <v>135524585</v>
      </c>
      <c r="D283" s="65"/>
      <c r="E283" s="85">
        <v>3100000</v>
      </c>
      <c r="F283" s="85">
        <v>0</v>
      </c>
      <c r="G283" s="85">
        <v>900000</v>
      </c>
      <c r="H283" s="85">
        <v>3100000</v>
      </c>
      <c r="I283" s="85">
        <v>0</v>
      </c>
      <c r="J283" s="53">
        <f t="shared" ref="J283:J331" si="5">E283-F283-G283-H283-I283</f>
        <v>-900000</v>
      </c>
      <c r="K283" s="19"/>
      <c r="L283" s="19" t="s">
        <v>15</v>
      </c>
      <c r="M283" s="19" t="s">
        <v>196</v>
      </c>
      <c r="N283" s="12"/>
      <c r="O283" s="12"/>
    </row>
    <row r="284" spans="1:15" ht="15.75" x14ac:dyDescent="0.25">
      <c r="A284" s="51">
        <v>195</v>
      </c>
      <c r="B284" s="51" t="s">
        <v>455</v>
      </c>
      <c r="C284" s="51">
        <v>135585843</v>
      </c>
      <c r="D284" s="65"/>
      <c r="E284" s="85">
        <v>31000000</v>
      </c>
      <c r="F284" s="85">
        <v>1000000</v>
      </c>
      <c r="G284" s="85">
        <v>900000</v>
      </c>
      <c r="H284" s="85">
        <v>31000000</v>
      </c>
      <c r="I284" s="85">
        <v>0</v>
      </c>
      <c r="J284" s="53">
        <f t="shared" si="5"/>
        <v>-1900000</v>
      </c>
      <c r="K284" s="19"/>
      <c r="L284" s="19" t="s">
        <v>15</v>
      </c>
      <c r="M284" s="19" t="s">
        <v>196</v>
      </c>
      <c r="N284" s="12"/>
      <c r="O284" s="12"/>
    </row>
    <row r="285" spans="1:15" ht="15.75" x14ac:dyDescent="0.25">
      <c r="A285" s="51">
        <v>196</v>
      </c>
      <c r="B285" s="51" t="s">
        <v>456</v>
      </c>
      <c r="C285" s="51">
        <v>135413930</v>
      </c>
      <c r="D285" s="65"/>
      <c r="E285" s="85">
        <v>31000000</v>
      </c>
      <c r="F285" s="85">
        <v>4400000</v>
      </c>
      <c r="G285" s="85">
        <v>900000</v>
      </c>
      <c r="H285" s="85">
        <v>31000000</v>
      </c>
      <c r="I285" s="85">
        <v>0</v>
      </c>
      <c r="J285" s="53">
        <f t="shared" si="5"/>
        <v>-5300000</v>
      </c>
      <c r="K285" s="19"/>
      <c r="L285" s="19" t="s">
        <v>15</v>
      </c>
      <c r="M285" s="19" t="s">
        <v>196</v>
      </c>
      <c r="N285" s="12"/>
      <c r="O285" s="12"/>
    </row>
    <row r="286" spans="1:15" ht="15.75" x14ac:dyDescent="0.25">
      <c r="A286" s="51">
        <v>197</v>
      </c>
      <c r="B286" s="51" t="s">
        <v>457</v>
      </c>
      <c r="C286" s="51">
        <v>135700562</v>
      </c>
      <c r="D286" s="65"/>
      <c r="E286" s="85">
        <v>31000000</v>
      </c>
      <c r="F286" s="85">
        <v>0</v>
      </c>
      <c r="G286" s="85">
        <v>0</v>
      </c>
      <c r="H286" s="85">
        <v>31000000</v>
      </c>
      <c r="I286" s="85">
        <v>0</v>
      </c>
      <c r="J286" s="53">
        <f t="shared" si="5"/>
        <v>0</v>
      </c>
      <c r="K286" s="19"/>
      <c r="L286" s="19" t="s">
        <v>15</v>
      </c>
      <c r="M286" s="19"/>
      <c r="N286" s="12"/>
      <c r="O286" s="12"/>
    </row>
    <row r="287" spans="1:15" ht="15.75" x14ac:dyDescent="0.25">
      <c r="A287" s="51">
        <v>198</v>
      </c>
      <c r="B287" s="51" t="s">
        <v>458</v>
      </c>
      <c r="C287" s="51">
        <v>135619531</v>
      </c>
      <c r="D287" s="65"/>
      <c r="E287" s="85">
        <v>77000000</v>
      </c>
      <c r="F287" s="85">
        <v>3500000</v>
      </c>
      <c r="G287" s="85">
        <v>1500000</v>
      </c>
      <c r="H287" s="85">
        <v>33800000</v>
      </c>
      <c r="I287" s="85">
        <v>0</v>
      </c>
      <c r="J287" s="53">
        <f t="shared" si="5"/>
        <v>38200000</v>
      </c>
      <c r="K287" s="19" t="s">
        <v>15</v>
      </c>
      <c r="L287" s="19"/>
      <c r="M287" s="19"/>
      <c r="N287" s="12"/>
      <c r="O287" s="12"/>
    </row>
    <row r="288" spans="1:15" ht="15.75" x14ac:dyDescent="0.25">
      <c r="A288" s="51">
        <v>199</v>
      </c>
      <c r="B288" s="51" t="s">
        <v>459</v>
      </c>
      <c r="C288" s="51">
        <v>135796407</v>
      </c>
      <c r="D288" s="65"/>
      <c r="E288" s="85">
        <v>93000000</v>
      </c>
      <c r="F288" s="85">
        <v>10000000</v>
      </c>
      <c r="G288" s="85">
        <v>0</v>
      </c>
      <c r="H288" s="85">
        <v>31000000</v>
      </c>
      <c r="I288" s="85">
        <v>0</v>
      </c>
      <c r="J288" s="53">
        <f t="shared" si="5"/>
        <v>52000000</v>
      </c>
      <c r="K288" s="19" t="s">
        <v>15</v>
      </c>
      <c r="L288" s="19"/>
      <c r="M288" s="19"/>
      <c r="N288" s="12"/>
      <c r="O288" s="12"/>
    </row>
    <row r="289" spans="1:15" ht="15.75" x14ac:dyDescent="0.25">
      <c r="A289" s="51">
        <v>200</v>
      </c>
      <c r="B289" s="51" t="s">
        <v>460</v>
      </c>
      <c r="C289" s="51">
        <v>135092271</v>
      </c>
      <c r="D289" s="65"/>
      <c r="E289" s="85">
        <v>35000000</v>
      </c>
      <c r="F289" s="85">
        <v>0</v>
      </c>
      <c r="G289" s="85">
        <v>0</v>
      </c>
      <c r="H289" s="85">
        <v>12400000</v>
      </c>
      <c r="I289" s="85">
        <v>0</v>
      </c>
      <c r="J289" s="53">
        <f t="shared" si="5"/>
        <v>22600000</v>
      </c>
      <c r="K289" s="19" t="s">
        <v>15</v>
      </c>
      <c r="L289" s="19"/>
      <c r="M289" s="19"/>
      <c r="N289" s="12"/>
      <c r="O289" s="12"/>
    </row>
    <row r="290" spans="1:15" ht="15.75" x14ac:dyDescent="0.25">
      <c r="A290" s="51">
        <v>201</v>
      </c>
      <c r="B290" s="51" t="s">
        <v>461</v>
      </c>
      <c r="C290" s="51">
        <v>135057449</v>
      </c>
      <c r="D290" s="65"/>
      <c r="E290" s="85">
        <v>31500000</v>
      </c>
      <c r="F290" s="85">
        <v>6200000</v>
      </c>
      <c r="G290" s="85">
        <v>0</v>
      </c>
      <c r="H290" s="85">
        <v>0</v>
      </c>
      <c r="I290" s="85">
        <v>0</v>
      </c>
      <c r="J290" s="53">
        <f t="shared" si="5"/>
        <v>25300000</v>
      </c>
      <c r="K290" s="19" t="s">
        <v>15</v>
      </c>
      <c r="L290" s="19"/>
      <c r="M290" s="19"/>
      <c r="N290" s="12"/>
      <c r="O290" s="12"/>
    </row>
    <row r="291" spans="1:15" ht="15.75" x14ac:dyDescent="0.25">
      <c r="A291" s="51">
        <v>202</v>
      </c>
      <c r="B291" s="51" t="s">
        <v>462</v>
      </c>
      <c r="C291" s="51">
        <v>135411926</v>
      </c>
      <c r="D291" s="65"/>
      <c r="E291" s="85">
        <v>31500000</v>
      </c>
      <c r="F291" s="85">
        <v>0</v>
      </c>
      <c r="G291" s="85">
        <v>0</v>
      </c>
      <c r="H291" s="85">
        <v>12400000</v>
      </c>
      <c r="I291" s="85">
        <v>0</v>
      </c>
      <c r="J291" s="53">
        <f t="shared" si="5"/>
        <v>19100000</v>
      </c>
      <c r="K291" s="19" t="s">
        <v>15</v>
      </c>
      <c r="L291" s="19"/>
      <c r="M291" s="19"/>
      <c r="N291" s="12"/>
      <c r="O291" s="12"/>
    </row>
    <row r="292" spans="1:15" ht="15.75" x14ac:dyDescent="0.25">
      <c r="A292" s="51">
        <v>203</v>
      </c>
      <c r="B292" s="51" t="s">
        <v>463</v>
      </c>
      <c r="C292" s="51">
        <v>135580457</v>
      </c>
      <c r="D292" s="65"/>
      <c r="E292" s="85">
        <v>32500000</v>
      </c>
      <c r="F292" s="85">
        <v>1300000</v>
      </c>
      <c r="G292" s="85">
        <v>900000</v>
      </c>
      <c r="H292" s="85">
        <v>30300000</v>
      </c>
      <c r="I292" s="85">
        <v>0</v>
      </c>
      <c r="J292" s="53">
        <f t="shared" si="5"/>
        <v>0</v>
      </c>
      <c r="K292" s="19"/>
      <c r="L292" s="19" t="s">
        <v>15</v>
      </c>
      <c r="M292" s="19"/>
      <c r="N292" s="12"/>
      <c r="O292" s="12"/>
    </row>
    <row r="293" spans="1:15" ht="15.75" x14ac:dyDescent="0.25">
      <c r="A293" s="51">
        <v>204</v>
      </c>
      <c r="B293" s="51" t="s">
        <v>464</v>
      </c>
      <c r="C293" s="51">
        <v>135232785</v>
      </c>
      <c r="D293" s="65"/>
      <c r="E293" s="85">
        <v>6000000</v>
      </c>
      <c r="F293" s="85">
        <v>0</v>
      </c>
      <c r="G293" s="85">
        <v>0</v>
      </c>
      <c r="H293" s="85">
        <v>6000000</v>
      </c>
      <c r="I293" s="85">
        <v>0</v>
      </c>
      <c r="J293" s="53">
        <f t="shared" si="5"/>
        <v>0</v>
      </c>
      <c r="K293" s="19"/>
      <c r="L293" s="19" t="s">
        <v>15</v>
      </c>
      <c r="M293" s="19"/>
      <c r="N293" s="12"/>
      <c r="O293" s="12"/>
    </row>
    <row r="294" spans="1:15" ht="15.75" x14ac:dyDescent="0.25">
      <c r="A294" s="51">
        <v>205</v>
      </c>
      <c r="B294" s="51" t="s">
        <v>465</v>
      </c>
      <c r="C294" s="51">
        <v>135618523</v>
      </c>
      <c r="D294" s="65"/>
      <c r="E294" s="85">
        <v>31500000</v>
      </c>
      <c r="F294" s="85">
        <v>0</v>
      </c>
      <c r="G294" s="85">
        <v>0</v>
      </c>
      <c r="H294" s="85">
        <v>31500000</v>
      </c>
      <c r="I294" s="85">
        <v>0</v>
      </c>
      <c r="J294" s="53">
        <f t="shared" si="5"/>
        <v>0</v>
      </c>
      <c r="K294" s="19"/>
      <c r="L294" s="19" t="s">
        <v>15</v>
      </c>
      <c r="M294" s="19"/>
      <c r="N294" s="12"/>
      <c r="O294" s="12"/>
    </row>
    <row r="295" spans="1:15" ht="15.75" x14ac:dyDescent="0.25">
      <c r="A295" s="51">
        <v>206</v>
      </c>
      <c r="B295" s="51" t="s">
        <v>466</v>
      </c>
      <c r="C295" s="51">
        <v>135046671</v>
      </c>
      <c r="D295" s="65"/>
      <c r="E295" s="85">
        <v>31000000</v>
      </c>
      <c r="F295" s="85">
        <v>0</v>
      </c>
      <c r="G295" s="85">
        <v>0</v>
      </c>
      <c r="H295" s="85">
        <v>31000000</v>
      </c>
      <c r="I295" s="85">
        <v>0</v>
      </c>
      <c r="J295" s="53">
        <f t="shared" si="5"/>
        <v>0</v>
      </c>
      <c r="K295" s="19"/>
      <c r="L295" s="19" t="s">
        <v>15</v>
      </c>
      <c r="M295" s="19"/>
      <c r="N295" s="12"/>
      <c r="O295" s="12"/>
    </row>
    <row r="296" spans="1:15" ht="15.75" x14ac:dyDescent="0.25">
      <c r="A296" s="51">
        <v>207</v>
      </c>
      <c r="B296" s="51" t="s">
        <v>467</v>
      </c>
      <c r="C296" s="51">
        <v>135760534</v>
      </c>
      <c r="D296" s="65"/>
      <c r="E296" s="85">
        <v>6200000</v>
      </c>
      <c r="F296" s="85">
        <v>0</v>
      </c>
      <c r="G296" s="85">
        <v>0</v>
      </c>
      <c r="H296" s="85">
        <v>6200000</v>
      </c>
      <c r="I296" s="85">
        <v>0</v>
      </c>
      <c r="J296" s="53">
        <f t="shared" si="5"/>
        <v>0</v>
      </c>
      <c r="K296" s="19"/>
      <c r="L296" s="19" t="s">
        <v>15</v>
      </c>
      <c r="M296" s="19"/>
      <c r="N296" s="12"/>
      <c r="O296" s="12"/>
    </row>
    <row r="297" spans="1:15" ht="15.75" x14ac:dyDescent="0.25">
      <c r="A297" s="51">
        <v>208</v>
      </c>
      <c r="B297" s="51" t="s">
        <v>468</v>
      </c>
      <c r="C297" s="51">
        <v>135558400</v>
      </c>
      <c r="D297" s="65"/>
      <c r="E297" s="85">
        <v>6200000</v>
      </c>
      <c r="F297" s="85">
        <v>0</v>
      </c>
      <c r="G297" s="85">
        <v>0</v>
      </c>
      <c r="H297" s="85">
        <v>6200000</v>
      </c>
      <c r="I297" s="85">
        <v>0</v>
      </c>
      <c r="J297" s="53">
        <f t="shared" si="5"/>
        <v>0</v>
      </c>
      <c r="K297" s="19"/>
      <c r="L297" s="19" t="s">
        <v>15</v>
      </c>
      <c r="M297" s="19"/>
      <c r="N297" s="12"/>
      <c r="O297" s="12"/>
    </row>
    <row r="298" spans="1:15" ht="15.75" x14ac:dyDescent="0.25">
      <c r="A298" s="51">
        <v>209</v>
      </c>
      <c r="B298" s="51" t="s">
        <v>469</v>
      </c>
      <c r="C298" s="51">
        <v>135513283</v>
      </c>
      <c r="D298" s="65"/>
      <c r="E298" s="85">
        <v>31000000</v>
      </c>
      <c r="F298" s="85">
        <v>1375000</v>
      </c>
      <c r="G298" s="85">
        <v>0</v>
      </c>
      <c r="H298" s="85">
        <v>6200000</v>
      </c>
      <c r="I298" s="85">
        <v>0</v>
      </c>
      <c r="J298" s="53">
        <f t="shared" si="5"/>
        <v>23425000</v>
      </c>
      <c r="K298" s="19" t="s">
        <v>15</v>
      </c>
      <c r="L298" s="19"/>
      <c r="M298" s="19"/>
      <c r="N298" s="12"/>
      <c r="O298" s="12"/>
    </row>
    <row r="299" spans="1:15" ht="15.75" x14ac:dyDescent="0.25">
      <c r="A299" s="51">
        <v>210</v>
      </c>
      <c r="B299" s="51" t="s">
        <v>252</v>
      </c>
      <c r="C299" s="51">
        <v>135091239</v>
      </c>
      <c r="D299" s="65"/>
      <c r="E299" s="85">
        <v>6800000</v>
      </c>
      <c r="F299" s="85">
        <v>0</v>
      </c>
      <c r="G299" s="85">
        <v>0</v>
      </c>
      <c r="H299" s="85">
        <v>6800000</v>
      </c>
      <c r="I299" s="85">
        <v>0</v>
      </c>
      <c r="J299" s="53">
        <f t="shared" si="5"/>
        <v>0</v>
      </c>
      <c r="K299" s="19"/>
      <c r="L299" s="19" t="s">
        <v>15</v>
      </c>
      <c r="M299" s="19"/>
      <c r="N299" s="12"/>
      <c r="O299" s="12"/>
    </row>
    <row r="300" spans="1:15" ht="15.75" x14ac:dyDescent="0.25">
      <c r="A300" s="51">
        <v>211</v>
      </c>
      <c r="B300" s="51" t="s">
        <v>470</v>
      </c>
      <c r="C300" s="51">
        <v>135510412</v>
      </c>
      <c r="D300" s="65"/>
      <c r="E300" s="85">
        <v>31000000</v>
      </c>
      <c r="F300" s="85">
        <v>1375000</v>
      </c>
      <c r="G300" s="85">
        <v>0</v>
      </c>
      <c r="H300" s="85">
        <v>31000000</v>
      </c>
      <c r="I300" s="85">
        <v>0</v>
      </c>
      <c r="J300" s="53">
        <f t="shared" si="5"/>
        <v>-1375000</v>
      </c>
      <c r="K300" s="19"/>
      <c r="L300" s="19" t="s">
        <v>15</v>
      </c>
      <c r="M300" s="19" t="s">
        <v>196</v>
      </c>
      <c r="N300" s="12"/>
      <c r="O300" s="12"/>
    </row>
    <row r="301" spans="1:15" ht="15.75" x14ac:dyDescent="0.25">
      <c r="A301" s="51">
        <v>212</v>
      </c>
      <c r="B301" s="51" t="s">
        <v>471</v>
      </c>
      <c r="C301" s="51">
        <v>135862763</v>
      </c>
      <c r="D301" s="65"/>
      <c r="E301" s="85">
        <v>31000000</v>
      </c>
      <c r="F301" s="85">
        <v>0</v>
      </c>
      <c r="G301" s="85">
        <v>0</v>
      </c>
      <c r="H301" s="85">
        <v>31000000</v>
      </c>
      <c r="I301" s="85">
        <v>0</v>
      </c>
      <c r="J301" s="53">
        <f t="shared" si="5"/>
        <v>0</v>
      </c>
      <c r="K301" s="19"/>
      <c r="L301" s="19" t="s">
        <v>15</v>
      </c>
      <c r="M301" s="19"/>
      <c r="N301" s="12"/>
      <c r="O301" s="12"/>
    </row>
    <row r="302" spans="1:15" ht="15.75" x14ac:dyDescent="0.25">
      <c r="A302" s="51">
        <v>213</v>
      </c>
      <c r="B302" s="51" t="s">
        <v>472</v>
      </c>
      <c r="C302" s="51">
        <v>135703018</v>
      </c>
      <c r="D302" s="65"/>
      <c r="E302" s="85">
        <v>31000000</v>
      </c>
      <c r="F302" s="85">
        <v>3843000</v>
      </c>
      <c r="G302" s="85">
        <v>900000</v>
      </c>
      <c r="H302" s="85">
        <v>0</v>
      </c>
      <c r="I302" s="85">
        <v>0</v>
      </c>
      <c r="J302" s="53">
        <f t="shared" si="5"/>
        <v>26257000</v>
      </c>
      <c r="K302" s="19" t="s">
        <v>15</v>
      </c>
      <c r="L302" s="19"/>
      <c r="M302" s="19"/>
      <c r="N302" s="12"/>
      <c r="O302" s="12"/>
    </row>
    <row r="303" spans="1:15" ht="15.75" x14ac:dyDescent="0.25">
      <c r="A303" s="51">
        <v>214</v>
      </c>
      <c r="B303" s="51" t="s">
        <v>473</v>
      </c>
      <c r="C303" s="51">
        <v>135610671</v>
      </c>
      <c r="D303" s="65"/>
      <c r="E303" s="85">
        <v>31000000</v>
      </c>
      <c r="F303" s="85">
        <v>0</v>
      </c>
      <c r="G303" s="85">
        <v>0</v>
      </c>
      <c r="H303" s="85">
        <v>0</v>
      </c>
      <c r="I303" s="85">
        <v>0</v>
      </c>
      <c r="J303" s="53">
        <f t="shared" si="5"/>
        <v>31000000</v>
      </c>
      <c r="K303" s="19" t="s">
        <v>15</v>
      </c>
      <c r="L303" s="19"/>
      <c r="M303" s="19"/>
      <c r="N303" s="12"/>
      <c r="O303" s="12"/>
    </row>
    <row r="304" spans="1:15" ht="15.75" x14ac:dyDescent="0.25">
      <c r="A304" s="51">
        <v>215</v>
      </c>
      <c r="B304" s="51" t="s">
        <v>474</v>
      </c>
      <c r="C304" s="51">
        <v>130943171</v>
      </c>
      <c r="D304" s="65"/>
      <c r="E304" s="85">
        <v>31000000</v>
      </c>
      <c r="F304" s="85">
        <v>1375000</v>
      </c>
      <c r="G304" s="85">
        <v>0</v>
      </c>
      <c r="H304" s="85">
        <v>12400000</v>
      </c>
      <c r="I304" s="85">
        <v>0</v>
      </c>
      <c r="J304" s="53">
        <f t="shared" si="5"/>
        <v>17225000</v>
      </c>
      <c r="K304" s="19" t="s">
        <v>15</v>
      </c>
      <c r="L304" s="19"/>
      <c r="M304" s="19"/>
      <c r="N304" s="12"/>
      <c r="O304" s="12"/>
    </row>
    <row r="305" spans="1:15" ht="15.75" x14ac:dyDescent="0.25">
      <c r="A305" s="51">
        <v>216</v>
      </c>
      <c r="B305" s="51" t="s">
        <v>475</v>
      </c>
      <c r="C305" s="51">
        <v>135514261</v>
      </c>
      <c r="D305" s="65"/>
      <c r="E305" s="85">
        <v>31000000</v>
      </c>
      <c r="F305" s="85">
        <v>3775000</v>
      </c>
      <c r="G305" s="85">
        <v>900000</v>
      </c>
      <c r="H305" s="85">
        <v>31000000</v>
      </c>
      <c r="I305" s="85">
        <v>0</v>
      </c>
      <c r="J305" s="53">
        <f t="shared" si="5"/>
        <v>-4675000</v>
      </c>
      <c r="K305" s="19"/>
      <c r="L305" s="19" t="s">
        <v>15</v>
      </c>
      <c r="M305" s="19" t="s">
        <v>196</v>
      </c>
      <c r="N305" s="12"/>
      <c r="O305" s="12"/>
    </row>
    <row r="306" spans="1:15" ht="15.75" x14ac:dyDescent="0.25">
      <c r="A306" s="51">
        <v>217</v>
      </c>
      <c r="B306" s="54" t="s">
        <v>476</v>
      </c>
      <c r="C306" s="51">
        <v>135012204</v>
      </c>
      <c r="D306" s="65"/>
      <c r="E306" s="85">
        <v>416000000</v>
      </c>
      <c r="F306" s="85">
        <v>0</v>
      </c>
      <c r="G306" s="85">
        <v>0</v>
      </c>
      <c r="H306" s="85">
        <v>186000000</v>
      </c>
      <c r="I306" s="85">
        <v>0</v>
      </c>
      <c r="J306" s="53">
        <f t="shared" si="5"/>
        <v>230000000</v>
      </c>
      <c r="K306" s="19" t="s">
        <v>15</v>
      </c>
      <c r="L306" s="19"/>
      <c r="M306" s="19"/>
      <c r="N306" s="12"/>
      <c r="O306" s="12"/>
    </row>
    <row r="307" spans="1:15" ht="15.75" x14ac:dyDescent="0.25">
      <c r="A307" s="51">
        <v>218</v>
      </c>
      <c r="B307" s="51" t="s">
        <v>477</v>
      </c>
      <c r="C307" s="51">
        <v>135264733</v>
      </c>
      <c r="D307" s="65"/>
      <c r="E307" s="85">
        <v>74000000</v>
      </c>
      <c r="F307" s="85">
        <v>265871250</v>
      </c>
      <c r="G307" s="85">
        <v>4200000</v>
      </c>
      <c r="H307" s="85">
        <v>74000000</v>
      </c>
      <c r="I307" s="85">
        <v>0</v>
      </c>
      <c r="J307" s="53">
        <f t="shared" si="5"/>
        <v>-270071250</v>
      </c>
      <c r="K307" s="19"/>
      <c r="L307" s="19" t="s">
        <v>15</v>
      </c>
      <c r="M307" s="19" t="s">
        <v>196</v>
      </c>
      <c r="N307" s="12"/>
      <c r="O307" s="12"/>
    </row>
    <row r="308" spans="1:15" ht="15.75" x14ac:dyDescent="0.25">
      <c r="A308" s="51">
        <v>219</v>
      </c>
      <c r="B308" s="54" t="s">
        <v>303</v>
      </c>
      <c r="C308" s="70" t="s">
        <v>478</v>
      </c>
      <c r="D308" s="65"/>
      <c r="E308" s="85">
        <v>87200000</v>
      </c>
      <c r="F308" s="85">
        <v>0</v>
      </c>
      <c r="G308" s="85">
        <v>0</v>
      </c>
      <c r="H308" s="85">
        <v>87200000</v>
      </c>
      <c r="I308" s="85">
        <v>0</v>
      </c>
      <c r="J308" s="53">
        <f t="shared" si="5"/>
        <v>0</v>
      </c>
      <c r="K308" s="19"/>
      <c r="L308" s="19" t="s">
        <v>15</v>
      </c>
      <c r="M308" s="19"/>
      <c r="N308" s="12"/>
      <c r="O308" s="12"/>
    </row>
    <row r="309" spans="1:15" ht="15.75" x14ac:dyDescent="0.25">
      <c r="A309" s="51">
        <v>220</v>
      </c>
      <c r="B309" s="54" t="s">
        <v>479</v>
      </c>
      <c r="C309" s="51">
        <v>135761827</v>
      </c>
      <c r="D309" s="65"/>
      <c r="E309" s="87">
        <v>31000000</v>
      </c>
      <c r="F309" s="85">
        <v>0</v>
      </c>
      <c r="G309" s="85">
        <v>900000</v>
      </c>
      <c r="H309" s="87">
        <v>6200000</v>
      </c>
      <c r="I309" s="85">
        <v>0</v>
      </c>
      <c r="J309" s="53">
        <f t="shared" si="5"/>
        <v>23900000</v>
      </c>
      <c r="K309" s="19" t="s">
        <v>15</v>
      </c>
      <c r="L309" s="19"/>
      <c r="M309" s="19"/>
      <c r="N309" s="12"/>
      <c r="O309" s="12"/>
    </row>
    <row r="310" spans="1:15" ht="15.75" x14ac:dyDescent="0.25">
      <c r="A310" s="51">
        <v>221</v>
      </c>
      <c r="B310" s="51" t="s">
        <v>480</v>
      </c>
      <c r="C310" s="51">
        <v>135762834</v>
      </c>
      <c r="D310" s="65"/>
      <c r="E310" s="85">
        <v>316200000</v>
      </c>
      <c r="F310" s="85">
        <v>5170127</v>
      </c>
      <c r="G310" s="85">
        <v>8400000</v>
      </c>
      <c r="H310" s="85">
        <v>307000000</v>
      </c>
      <c r="I310" s="85">
        <v>0</v>
      </c>
      <c r="J310" s="53">
        <f t="shared" si="5"/>
        <v>-4370127</v>
      </c>
      <c r="K310" s="19"/>
      <c r="L310" s="19" t="s">
        <v>15</v>
      </c>
      <c r="M310" s="19" t="s">
        <v>196</v>
      </c>
      <c r="N310" s="12"/>
      <c r="O310" s="12"/>
    </row>
    <row r="311" spans="1:15" ht="15.75" x14ac:dyDescent="0.25">
      <c r="A311" s="51">
        <v>222</v>
      </c>
      <c r="B311" s="51" t="s">
        <v>481</v>
      </c>
      <c r="C311" s="51">
        <v>135519710</v>
      </c>
      <c r="D311" s="65"/>
      <c r="E311" s="85">
        <v>31000000</v>
      </c>
      <c r="F311" s="85">
        <v>0</v>
      </c>
      <c r="G311" s="85">
        <v>900000</v>
      </c>
      <c r="H311" s="85">
        <v>31000000</v>
      </c>
      <c r="I311" s="85">
        <v>0</v>
      </c>
      <c r="J311" s="53">
        <f t="shared" si="5"/>
        <v>-900000</v>
      </c>
      <c r="K311" s="19"/>
      <c r="L311" s="19" t="s">
        <v>15</v>
      </c>
      <c r="M311" s="19" t="s">
        <v>196</v>
      </c>
      <c r="N311" s="12"/>
      <c r="O311" s="12"/>
    </row>
    <row r="312" spans="1:15" ht="15.75" x14ac:dyDescent="0.25">
      <c r="A312" s="51">
        <v>223</v>
      </c>
      <c r="B312" s="54" t="s">
        <v>482</v>
      </c>
      <c r="C312" s="51">
        <v>135261036</v>
      </c>
      <c r="D312" s="65"/>
      <c r="E312" s="85">
        <v>31000000</v>
      </c>
      <c r="F312" s="85">
        <v>1651500</v>
      </c>
      <c r="G312" s="85">
        <v>900000</v>
      </c>
      <c r="H312" s="85">
        <v>31000000</v>
      </c>
      <c r="I312" s="85">
        <v>0</v>
      </c>
      <c r="J312" s="53">
        <f t="shared" si="5"/>
        <v>-2551500</v>
      </c>
      <c r="K312" s="19"/>
      <c r="L312" s="19" t="s">
        <v>15</v>
      </c>
      <c r="M312" s="19" t="s">
        <v>196</v>
      </c>
      <c r="N312" s="12"/>
      <c r="O312" s="12"/>
    </row>
    <row r="313" spans="1:15" ht="15.75" x14ac:dyDescent="0.25">
      <c r="A313" s="51">
        <v>224</v>
      </c>
      <c r="B313" s="51" t="s">
        <v>483</v>
      </c>
      <c r="C313" s="51">
        <v>135083935</v>
      </c>
      <c r="D313" s="65"/>
      <c r="E313" s="85">
        <v>31000000</v>
      </c>
      <c r="F313" s="85">
        <v>0</v>
      </c>
      <c r="G313" s="85">
        <v>0</v>
      </c>
      <c r="H313" s="85">
        <v>31000000</v>
      </c>
      <c r="I313" s="85">
        <v>0</v>
      </c>
      <c r="J313" s="53">
        <f t="shared" si="5"/>
        <v>0</v>
      </c>
      <c r="K313" s="19" t="s">
        <v>15</v>
      </c>
      <c r="L313" s="19"/>
      <c r="M313" s="19"/>
      <c r="N313" s="12"/>
      <c r="O313" s="12"/>
    </row>
    <row r="314" spans="1:15" ht="15.75" x14ac:dyDescent="0.25">
      <c r="A314" s="51">
        <v>225</v>
      </c>
      <c r="B314" s="54" t="s">
        <v>484</v>
      </c>
      <c r="C314" s="72">
        <v>135001361</v>
      </c>
      <c r="D314" s="65"/>
      <c r="E314" s="85">
        <v>46000000</v>
      </c>
      <c r="F314" s="85">
        <v>0</v>
      </c>
      <c r="G314" s="85">
        <v>1800000</v>
      </c>
      <c r="H314" s="85">
        <v>46000000</v>
      </c>
      <c r="I314" s="85">
        <v>0</v>
      </c>
      <c r="J314" s="53">
        <f t="shared" si="5"/>
        <v>-1800000</v>
      </c>
      <c r="K314" s="19"/>
      <c r="L314" s="19" t="s">
        <v>15</v>
      </c>
      <c r="M314" s="19" t="s">
        <v>196</v>
      </c>
      <c r="N314" s="12"/>
      <c r="O314" s="12"/>
    </row>
    <row r="315" spans="1:15" ht="15.75" x14ac:dyDescent="0.25">
      <c r="A315" s="51">
        <v>226</v>
      </c>
      <c r="B315" s="54" t="s">
        <v>485</v>
      </c>
      <c r="C315" s="62">
        <v>135762197</v>
      </c>
      <c r="D315" s="65"/>
      <c r="E315" s="85">
        <v>9200000</v>
      </c>
      <c r="F315" s="85">
        <v>0</v>
      </c>
      <c r="G315" s="85">
        <v>0</v>
      </c>
      <c r="H315" s="85">
        <v>4600000</v>
      </c>
      <c r="I315" s="85">
        <v>0</v>
      </c>
      <c r="J315" s="53">
        <f t="shared" si="5"/>
        <v>4600000</v>
      </c>
      <c r="K315" s="19" t="s">
        <v>15</v>
      </c>
      <c r="L315" s="19"/>
      <c r="M315" s="19"/>
      <c r="N315" s="12"/>
      <c r="O315" s="12"/>
    </row>
    <row r="316" spans="1:15" ht="15.75" x14ac:dyDescent="0.25">
      <c r="A316" s="51">
        <v>227</v>
      </c>
      <c r="B316" s="54" t="s">
        <v>486</v>
      </c>
      <c r="C316" s="83">
        <v>135763970</v>
      </c>
      <c r="D316" s="65"/>
      <c r="E316" s="85">
        <v>9200000</v>
      </c>
      <c r="F316" s="85">
        <v>0</v>
      </c>
      <c r="G316" s="85">
        <v>0</v>
      </c>
      <c r="H316" s="85">
        <v>0</v>
      </c>
      <c r="I316" s="85">
        <v>0</v>
      </c>
      <c r="J316" s="53">
        <f t="shared" si="5"/>
        <v>9200000</v>
      </c>
      <c r="K316" s="19" t="s">
        <v>15</v>
      </c>
      <c r="L316" s="19"/>
      <c r="M316" s="19"/>
      <c r="N316" s="12"/>
      <c r="O316" s="12"/>
    </row>
    <row r="317" spans="1:15" ht="15.75" x14ac:dyDescent="0.25">
      <c r="A317" s="51">
        <v>228</v>
      </c>
      <c r="B317" s="54" t="s">
        <v>487</v>
      </c>
      <c r="C317" s="72">
        <v>135264752</v>
      </c>
      <c r="D317" s="65"/>
      <c r="E317" s="85">
        <v>9200000</v>
      </c>
      <c r="F317" s="85">
        <v>0</v>
      </c>
      <c r="G317" s="85">
        <v>0</v>
      </c>
      <c r="H317" s="85">
        <v>9200000</v>
      </c>
      <c r="I317" s="85">
        <v>0</v>
      </c>
      <c r="J317" s="53">
        <f t="shared" si="5"/>
        <v>0</v>
      </c>
      <c r="K317" s="19"/>
      <c r="L317" s="19" t="s">
        <v>15</v>
      </c>
      <c r="M317" s="19"/>
      <c r="N317" s="12"/>
      <c r="O317" s="12"/>
    </row>
    <row r="318" spans="1:15" ht="15.75" x14ac:dyDescent="0.25">
      <c r="A318" s="51">
        <v>229</v>
      </c>
      <c r="B318" s="54" t="s">
        <v>226</v>
      </c>
      <c r="C318" s="51">
        <v>135118776</v>
      </c>
      <c r="D318" s="65"/>
      <c r="E318" s="85">
        <v>83200000</v>
      </c>
      <c r="F318" s="85">
        <v>14935000</v>
      </c>
      <c r="G318" s="85">
        <v>0</v>
      </c>
      <c r="H318" s="85">
        <v>58600000</v>
      </c>
      <c r="I318" s="85">
        <v>0</v>
      </c>
      <c r="J318" s="53">
        <f t="shared" si="5"/>
        <v>9665000</v>
      </c>
      <c r="K318" s="19" t="s">
        <v>15</v>
      </c>
      <c r="L318" s="19"/>
      <c r="M318" s="19"/>
      <c r="N318" s="12"/>
      <c r="O318" s="12"/>
    </row>
    <row r="319" spans="1:15" ht="15.75" x14ac:dyDescent="0.25">
      <c r="A319" s="51">
        <v>230</v>
      </c>
      <c r="B319" s="51" t="s">
        <v>488</v>
      </c>
      <c r="C319" s="51">
        <v>135228084</v>
      </c>
      <c r="D319" s="65"/>
      <c r="E319" s="85">
        <v>52200000</v>
      </c>
      <c r="F319" s="85">
        <v>5525000</v>
      </c>
      <c r="G319" s="85">
        <v>1200000</v>
      </c>
      <c r="H319" s="85">
        <v>52200000</v>
      </c>
      <c r="I319" s="85">
        <v>0</v>
      </c>
      <c r="J319" s="53">
        <f t="shared" si="5"/>
        <v>-6725000</v>
      </c>
      <c r="K319" s="19"/>
      <c r="L319" s="19" t="s">
        <v>15</v>
      </c>
      <c r="M319" s="19" t="s">
        <v>196</v>
      </c>
      <c r="N319" s="12"/>
      <c r="O319" s="12"/>
    </row>
    <row r="320" spans="1:15" ht="15.75" x14ac:dyDescent="0.25">
      <c r="A320" s="51">
        <v>231</v>
      </c>
      <c r="B320" s="51" t="s">
        <v>489</v>
      </c>
      <c r="C320" s="51">
        <v>135110686</v>
      </c>
      <c r="D320" s="65"/>
      <c r="E320" s="85">
        <v>31000000</v>
      </c>
      <c r="F320" s="85">
        <v>0</v>
      </c>
      <c r="G320" s="85">
        <v>0</v>
      </c>
      <c r="H320" s="85">
        <v>31000000</v>
      </c>
      <c r="I320" s="85">
        <v>0</v>
      </c>
      <c r="J320" s="53">
        <f t="shared" si="5"/>
        <v>0</v>
      </c>
      <c r="K320" s="19" t="s">
        <v>15</v>
      </c>
      <c r="L320" s="19"/>
      <c r="M320" s="19"/>
      <c r="N320" s="12"/>
      <c r="O320" s="12"/>
    </row>
    <row r="321" spans="1:15" ht="15.75" x14ac:dyDescent="0.25">
      <c r="A321" s="51">
        <v>232</v>
      </c>
      <c r="B321" s="51" t="s">
        <v>490</v>
      </c>
      <c r="C321" s="51">
        <v>135011724</v>
      </c>
      <c r="D321" s="65"/>
      <c r="E321" s="85">
        <v>31000000</v>
      </c>
      <c r="F321" s="85">
        <v>2000000</v>
      </c>
      <c r="G321" s="85">
        <v>0</v>
      </c>
      <c r="H321" s="85">
        <v>6200000</v>
      </c>
      <c r="I321" s="85">
        <v>0</v>
      </c>
      <c r="J321" s="53">
        <f t="shared" si="5"/>
        <v>22800000</v>
      </c>
      <c r="K321" s="19" t="s">
        <v>15</v>
      </c>
      <c r="L321" s="19"/>
      <c r="M321" s="19"/>
      <c r="N321" s="12"/>
      <c r="O321" s="12"/>
    </row>
    <row r="322" spans="1:15" ht="15.75" x14ac:dyDescent="0.25">
      <c r="A322" s="51">
        <v>233</v>
      </c>
      <c r="B322" s="54" t="s">
        <v>491</v>
      </c>
      <c r="C322" s="51">
        <v>135037940</v>
      </c>
      <c r="D322" s="65"/>
      <c r="E322" s="85">
        <v>46000000</v>
      </c>
      <c r="F322" s="85">
        <v>0</v>
      </c>
      <c r="G322" s="85">
        <v>0</v>
      </c>
      <c r="H322" s="85">
        <v>46000000</v>
      </c>
      <c r="I322" s="85">
        <v>0</v>
      </c>
      <c r="J322" s="53">
        <f t="shared" si="5"/>
        <v>0</v>
      </c>
      <c r="K322" s="19"/>
      <c r="L322" s="19" t="s">
        <v>15</v>
      </c>
      <c r="M322" s="19"/>
      <c r="N322" s="12"/>
      <c r="O322" s="12"/>
    </row>
    <row r="323" spans="1:15" ht="15.75" x14ac:dyDescent="0.25">
      <c r="A323" s="51">
        <v>234</v>
      </c>
      <c r="B323" s="19" t="s">
        <v>492</v>
      </c>
      <c r="C323" s="19">
        <v>26176000901</v>
      </c>
      <c r="D323" s="65"/>
      <c r="E323" s="85">
        <v>117200000</v>
      </c>
      <c r="F323" s="85">
        <v>0</v>
      </c>
      <c r="G323" s="85">
        <v>14100000</v>
      </c>
      <c r="H323" s="85">
        <v>117200000</v>
      </c>
      <c r="I323" s="85">
        <v>0</v>
      </c>
      <c r="J323" s="53">
        <f t="shared" si="5"/>
        <v>-14100000</v>
      </c>
      <c r="K323" s="19"/>
      <c r="L323" s="19" t="s">
        <v>15</v>
      </c>
      <c r="M323" s="19" t="s">
        <v>196</v>
      </c>
      <c r="N323" s="12"/>
      <c r="O323" s="12"/>
    </row>
    <row r="324" spans="1:15" ht="15.75" x14ac:dyDescent="0.25">
      <c r="A324" s="51">
        <v>235</v>
      </c>
      <c r="B324" s="51" t="s">
        <v>493</v>
      </c>
      <c r="C324" s="51">
        <v>135378057</v>
      </c>
      <c r="D324" s="65"/>
      <c r="E324" s="85">
        <v>528000000</v>
      </c>
      <c r="F324" s="85">
        <v>0</v>
      </c>
      <c r="G324" s="85">
        <v>114721327</v>
      </c>
      <c r="H324" s="85">
        <v>6200000</v>
      </c>
      <c r="I324" s="85">
        <v>0</v>
      </c>
      <c r="J324" s="53">
        <f t="shared" si="5"/>
        <v>407078673</v>
      </c>
      <c r="K324" s="19"/>
      <c r="L324" s="19"/>
      <c r="M324" s="19"/>
      <c r="N324" s="12"/>
      <c r="O324" s="12"/>
    </row>
    <row r="325" spans="1:15" ht="15.75" x14ac:dyDescent="0.25">
      <c r="A325" s="51">
        <v>236</v>
      </c>
      <c r="B325" s="51" t="s">
        <v>494</v>
      </c>
      <c r="C325" s="51">
        <v>135526139</v>
      </c>
      <c r="D325" s="65"/>
      <c r="E325" s="85">
        <v>161200000</v>
      </c>
      <c r="F325" s="85">
        <v>34000000</v>
      </c>
      <c r="G325" s="85">
        <v>0</v>
      </c>
      <c r="H325" s="85">
        <v>130200000</v>
      </c>
      <c r="I325" s="85">
        <v>0</v>
      </c>
      <c r="J325" s="53">
        <f t="shared" si="5"/>
        <v>-3000000</v>
      </c>
      <c r="K325" s="19"/>
      <c r="L325" s="19" t="s">
        <v>15</v>
      </c>
      <c r="M325" s="19" t="s">
        <v>196</v>
      </c>
      <c r="N325" s="12"/>
      <c r="O325" s="12"/>
    </row>
    <row r="326" spans="1:15" ht="15.75" x14ac:dyDescent="0.25">
      <c r="A326" s="51">
        <v>237</v>
      </c>
      <c r="B326" s="96" t="s">
        <v>495</v>
      </c>
      <c r="C326" s="19">
        <v>130760567</v>
      </c>
      <c r="D326" s="65"/>
      <c r="E326" s="85">
        <v>31000000</v>
      </c>
      <c r="F326" s="85">
        <v>0</v>
      </c>
      <c r="G326" s="85">
        <v>0</v>
      </c>
      <c r="H326" s="85">
        <v>31000000</v>
      </c>
      <c r="I326" s="85">
        <v>0</v>
      </c>
      <c r="J326" s="53">
        <f t="shared" si="5"/>
        <v>0</v>
      </c>
      <c r="K326" s="19" t="s">
        <v>15</v>
      </c>
      <c r="L326" s="19"/>
      <c r="M326" s="19"/>
      <c r="N326" s="12"/>
      <c r="O326" s="12"/>
    </row>
    <row r="327" spans="1:15" ht="15.75" x14ac:dyDescent="0.25">
      <c r="A327" s="51">
        <v>238</v>
      </c>
      <c r="B327" s="54" t="s">
        <v>496</v>
      </c>
      <c r="C327" s="70" t="s">
        <v>497</v>
      </c>
      <c r="D327" s="52"/>
      <c r="E327" s="87">
        <v>196700000</v>
      </c>
      <c r="F327" s="87">
        <v>0</v>
      </c>
      <c r="G327" s="87">
        <v>38100000</v>
      </c>
      <c r="H327" s="87">
        <v>157400000</v>
      </c>
      <c r="I327" s="87">
        <v>0</v>
      </c>
      <c r="J327" s="53">
        <f t="shared" si="5"/>
        <v>1200000</v>
      </c>
      <c r="K327" s="51" t="s">
        <v>15</v>
      </c>
      <c r="L327" s="51"/>
      <c r="M327" s="51"/>
      <c r="N327" s="12"/>
      <c r="O327" s="12"/>
    </row>
    <row r="328" spans="1:15" ht="15.75" x14ac:dyDescent="0.25">
      <c r="A328" s="51">
        <v>239</v>
      </c>
      <c r="B328" s="51" t="s">
        <v>498</v>
      </c>
      <c r="C328" s="51">
        <v>135070293</v>
      </c>
      <c r="D328" s="65"/>
      <c r="E328" s="85">
        <v>46500000</v>
      </c>
      <c r="F328" s="85">
        <v>1375000</v>
      </c>
      <c r="G328" s="85">
        <v>0</v>
      </c>
      <c r="H328" s="85">
        <v>0</v>
      </c>
      <c r="I328" s="85">
        <v>0</v>
      </c>
      <c r="J328" s="53">
        <f t="shared" si="5"/>
        <v>45125000</v>
      </c>
      <c r="K328" s="19" t="s">
        <v>15</v>
      </c>
      <c r="L328" s="19"/>
      <c r="M328" s="19"/>
      <c r="N328" s="12"/>
      <c r="O328" s="12"/>
    </row>
    <row r="329" spans="1:15" ht="15.75" x14ac:dyDescent="0.25">
      <c r="A329" s="51">
        <v>240</v>
      </c>
      <c r="B329" s="51" t="s">
        <v>499</v>
      </c>
      <c r="C329" s="51">
        <v>135251019</v>
      </c>
      <c r="D329" s="65"/>
      <c r="E329" s="85">
        <v>46500000</v>
      </c>
      <c r="F329" s="85">
        <v>1375000</v>
      </c>
      <c r="G329" s="85">
        <v>0</v>
      </c>
      <c r="H329" s="85">
        <v>0</v>
      </c>
      <c r="I329" s="85">
        <v>0</v>
      </c>
      <c r="J329" s="53">
        <f t="shared" si="5"/>
        <v>45125000</v>
      </c>
      <c r="K329" s="19" t="s">
        <v>15</v>
      </c>
      <c r="L329" s="19"/>
      <c r="M329" s="19"/>
      <c r="N329" s="12"/>
      <c r="O329" s="12"/>
    </row>
    <row r="330" spans="1:15" ht="15.75" x14ac:dyDescent="0.25">
      <c r="A330" s="51">
        <v>241</v>
      </c>
      <c r="B330" s="19" t="s">
        <v>500</v>
      </c>
      <c r="C330" s="19">
        <v>135700943</v>
      </c>
      <c r="D330" s="65"/>
      <c r="E330" s="85">
        <v>62000000</v>
      </c>
      <c r="F330" s="85">
        <v>0</v>
      </c>
      <c r="G330" s="85">
        <v>0</v>
      </c>
      <c r="H330" s="85">
        <v>18400000</v>
      </c>
      <c r="I330" s="85">
        <v>0</v>
      </c>
      <c r="J330" s="53">
        <f t="shared" si="5"/>
        <v>43600000</v>
      </c>
      <c r="K330" s="19" t="s">
        <v>15</v>
      </c>
      <c r="L330" s="19"/>
      <c r="M330" s="19"/>
      <c r="N330" s="12"/>
      <c r="O330" s="12"/>
    </row>
    <row r="331" spans="1:15" ht="15.75" x14ac:dyDescent="0.25">
      <c r="A331" s="51">
        <v>242</v>
      </c>
      <c r="B331" s="54" t="s">
        <v>298</v>
      </c>
      <c r="C331" s="19">
        <v>135577728</v>
      </c>
      <c r="D331" s="65"/>
      <c r="E331" s="85">
        <v>31000000</v>
      </c>
      <c r="F331" s="85">
        <v>9390000</v>
      </c>
      <c r="G331" s="85">
        <v>900000</v>
      </c>
      <c r="H331" s="85">
        <v>8200000</v>
      </c>
      <c r="I331" s="85"/>
      <c r="J331" s="53">
        <f t="shared" si="5"/>
        <v>12510000</v>
      </c>
      <c r="K331" s="19" t="s">
        <v>15</v>
      </c>
      <c r="L331" s="19"/>
      <c r="M331" s="19"/>
      <c r="N331" s="12"/>
      <c r="O331" s="12"/>
    </row>
    <row r="332" spans="1:15" ht="15.75" x14ac:dyDescent="0.25">
      <c r="A332" s="51">
        <v>243</v>
      </c>
      <c r="B332" s="54" t="s">
        <v>501</v>
      </c>
      <c r="C332" s="19">
        <v>135486147</v>
      </c>
      <c r="D332" s="65"/>
      <c r="E332" s="85">
        <v>31000000</v>
      </c>
      <c r="F332" s="85">
        <v>920000</v>
      </c>
      <c r="G332" s="85"/>
      <c r="H332" s="85"/>
      <c r="I332" s="85"/>
      <c r="J332" s="53">
        <v>30080000</v>
      </c>
      <c r="K332" s="19"/>
      <c r="L332" s="19"/>
      <c r="M332" s="19"/>
      <c r="N332" s="12"/>
      <c r="O332" s="12"/>
    </row>
    <row r="333" spans="1:15" ht="15.75" x14ac:dyDescent="0.25">
      <c r="A333" s="51"/>
      <c r="B333" s="54"/>
      <c r="C333" s="19"/>
      <c r="D333" s="65"/>
      <c r="E333" s="85"/>
      <c r="F333" s="85"/>
      <c r="G333" s="85"/>
      <c r="H333" s="85"/>
      <c r="I333" s="85"/>
      <c r="J333" s="53"/>
      <c r="K333" s="19"/>
      <c r="L333" s="19"/>
      <c r="M333" s="19"/>
      <c r="N333" s="12"/>
      <c r="O333" s="12"/>
    </row>
    <row r="334" spans="1:15" ht="15.75" x14ac:dyDescent="0.25">
      <c r="A334" s="40"/>
      <c r="B334" s="40"/>
      <c r="C334" s="40"/>
      <c r="D334" s="40"/>
      <c r="E334" s="40"/>
      <c r="F334" s="40"/>
      <c r="G334" s="40"/>
      <c r="H334" s="40"/>
      <c r="I334" s="40"/>
      <c r="J334" s="40"/>
      <c r="K334" s="40"/>
      <c r="L334" s="40"/>
      <c r="M334" s="40"/>
      <c r="N334" s="12"/>
      <c r="O334" s="12"/>
    </row>
    <row r="335" spans="1:15" ht="15.75" x14ac:dyDescent="0.25">
      <c r="A335" s="40" t="s">
        <v>1783</v>
      </c>
      <c r="B335" s="40"/>
      <c r="C335" s="40"/>
      <c r="D335" s="40"/>
      <c r="E335" s="40"/>
      <c r="F335" s="40"/>
      <c r="G335" s="40"/>
      <c r="H335" s="40"/>
      <c r="I335" s="40"/>
      <c r="J335" s="40"/>
      <c r="K335" s="40"/>
      <c r="L335" s="40"/>
      <c r="M335" s="40"/>
      <c r="N335" s="12"/>
      <c r="O335" s="12"/>
    </row>
    <row r="336" spans="1:15" ht="15.75" x14ac:dyDescent="0.25">
      <c r="A336" s="40"/>
      <c r="B336" s="40"/>
      <c r="C336" s="40"/>
      <c r="D336" s="40"/>
      <c r="E336" s="40"/>
      <c r="F336" s="40"/>
      <c r="G336" s="40"/>
      <c r="H336" s="40"/>
      <c r="I336" s="40"/>
      <c r="J336" s="40"/>
      <c r="K336" s="40"/>
      <c r="L336" s="40"/>
      <c r="M336" s="40"/>
      <c r="N336" s="12"/>
      <c r="O336" s="12"/>
    </row>
    <row r="337" spans="1:15" ht="15.75" x14ac:dyDescent="0.25">
      <c r="A337" s="310" t="s">
        <v>0</v>
      </c>
      <c r="B337" s="298" t="s">
        <v>502</v>
      </c>
      <c r="C337" s="312" t="s">
        <v>503</v>
      </c>
      <c r="D337" s="312" t="s">
        <v>504</v>
      </c>
      <c r="E337" s="298" t="s">
        <v>505</v>
      </c>
      <c r="F337" s="298" t="s">
        <v>506</v>
      </c>
      <c r="G337" s="298" t="s">
        <v>507</v>
      </c>
      <c r="H337" s="298" t="s">
        <v>508</v>
      </c>
      <c r="I337" s="298" t="s">
        <v>509</v>
      </c>
      <c r="J337" s="298" t="s">
        <v>510</v>
      </c>
      <c r="K337" s="298" t="s">
        <v>511</v>
      </c>
      <c r="L337" s="298"/>
      <c r="M337" s="300" t="s">
        <v>512</v>
      </c>
      <c r="N337" s="2"/>
      <c r="O337" s="2"/>
    </row>
    <row r="338" spans="1:15" ht="32.25" customHeight="1" x14ac:dyDescent="0.25">
      <c r="A338" s="311"/>
      <c r="B338" s="299"/>
      <c r="C338" s="313"/>
      <c r="D338" s="313"/>
      <c r="E338" s="299"/>
      <c r="F338" s="299"/>
      <c r="G338" s="299"/>
      <c r="H338" s="299"/>
      <c r="I338" s="299"/>
      <c r="J338" s="299"/>
      <c r="K338" s="27" t="s">
        <v>513</v>
      </c>
      <c r="L338" s="27" t="s">
        <v>514</v>
      </c>
      <c r="M338" s="301"/>
      <c r="N338" s="2"/>
      <c r="O338" s="2"/>
    </row>
    <row r="339" spans="1:15" ht="15.75" x14ac:dyDescent="0.25">
      <c r="A339" s="97">
        <v>1</v>
      </c>
      <c r="B339" s="27" t="s">
        <v>515</v>
      </c>
      <c r="C339" s="27">
        <v>312084357</v>
      </c>
      <c r="D339" s="28" t="s">
        <v>516</v>
      </c>
      <c r="E339" s="98">
        <v>62000000</v>
      </c>
      <c r="F339" s="98">
        <v>2500000</v>
      </c>
      <c r="G339" s="98">
        <v>900000</v>
      </c>
      <c r="H339" s="98">
        <v>9300000</v>
      </c>
      <c r="I339" s="99">
        <v>0</v>
      </c>
      <c r="J339" s="98">
        <f>E339-F339-G339-H339</f>
        <v>49300000</v>
      </c>
      <c r="K339" s="99" t="s">
        <v>74</v>
      </c>
      <c r="L339" s="99"/>
      <c r="M339" s="100"/>
      <c r="N339" s="2"/>
      <c r="O339" s="2"/>
    </row>
    <row r="340" spans="1:15" ht="15.75" x14ac:dyDescent="0.25">
      <c r="A340" s="97">
        <v>2</v>
      </c>
      <c r="B340" s="27" t="s">
        <v>517</v>
      </c>
      <c r="C340" s="27">
        <v>312114471</v>
      </c>
      <c r="D340" s="101" t="s">
        <v>518</v>
      </c>
      <c r="E340" s="98">
        <v>62000000</v>
      </c>
      <c r="F340" s="98">
        <v>2500000</v>
      </c>
      <c r="G340" s="98">
        <v>900000</v>
      </c>
      <c r="H340" s="98">
        <v>3100000</v>
      </c>
      <c r="I340" s="99">
        <v>0</v>
      </c>
      <c r="J340" s="98">
        <f>E340-F340-G340-H340</f>
        <v>55500000</v>
      </c>
      <c r="K340" s="99" t="s">
        <v>74</v>
      </c>
      <c r="L340" s="99"/>
      <c r="M340" s="100"/>
      <c r="N340" s="2"/>
      <c r="O340" s="2"/>
    </row>
    <row r="341" spans="1:15" ht="15.75" x14ac:dyDescent="0.25">
      <c r="A341" s="97">
        <v>3</v>
      </c>
      <c r="B341" s="27" t="s">
        <v>519</v>
      </c>
      <c r="C341" s="27">
        <v>312176829</v>
      </c>
      <c r="D341" s="101" t="s">
        <v>520</v>
      </c>
      <c r="E341" s="98">
        <v>31000000</v>
      </c>
      <c r="F341" s="99">
        <v>0</v>
      </c>
      <c r="G341" s="99">
        <v>0</v>
      </c>
      <c r="H341" s="98">
        <v>12400000</v>
      </c>
      <c r="I341" s="99">
        <v>0</v>
      </c>
      <c r="J341" s="98">
        <f t="shared" ref="J341:J342" si="6">E341-F341-G341-H341</f>
        <v>18600000</v>
      </c>
      <c r="K341" s="99" t="s">
        <v>74</v>
      </c>
      <c r="L341" s="99"/>
      <c r="M341" s="100"/>
      <c r="N341" s="2"/>
      <c r="O341" s="2"/>
    </row>
    <row r="342" spans="1:15" ht="15.75" x14ac:dyDescent="0.25">
      <c r="A342" s="97">
        <v>4</v>
      </c>
      <c r="B342" s="27" t="s">
        <v>521</v>
      </c>
      <c r="C342" s="99">
        <v>311702575</v>
      </c>
      <c r="D342" s="101" t="s">
        <v>522</v>
      </c>
      <c r="E342" s="98">
        <v>46000000</v>
      </c>
      <c r="F342" s="99">
        <v>0</v>
      </c>
      <c r="G342" s="99">
        <v>0</v>
      </c>
      <c r="H342" s="99">
        <v>0</v>
      </c>
      <c r="I342" s="99">
        <v>0</v>
      </c>
      <c r="J342" s="98">
        <f t="shared" si="6"/>
        <v>46000000</v>
      </c>
      <c r="K342" s="99" t="s">
        <v>74</v>
      </c>
      <c r="L342" s="99"/>
      <c r="M342" s="100"/>
      <c r="N342" s="2"/>
      <c r="O342" s="2"/>
    </row>
    <row r="343" spans="1:15" ht="15.75" x14ac:dyDescent="0.25">
      <c r="A343" s="308" t="s">
        <v>523</v>
      </c>
      <c r="B343" s="309"/>
      <c r="C343" s="309"/>
      <c r="D343" s="309"/>
      <c r="E343" s="102">
        <f>SUM(E339:E342)</f>
        <v>201000000</v>
      </c>
      <c r="F343" s="102">
        <f t="shared" ref="F343:J343" si="7">SUM(F339:F342)</f>
        <v>5000000</v>
      </c>
      <c r="G343" s="102">
        <f t="shared" si="7"/>
        <v>1800000</v>
      </c>
      <c r="H343" s="102">
        <f t="shared" si="7"/>
        <v>24800000</v>
      </c>
      <c r="I343" s="102">
        <f t="shared" si="7"/>
        <v>0</v>
      </c>
      <c r="J343" s="102">
        <f t="shared" si="7"/>
        <v>169400000</v>
      </c>
      <c r="K343" s="103"/>
      <c r="L343" s="103"/>
      <c r="M343" s="104"/>
      <c r="N343" s="2"/>
      <c r="O343" s="2"/>
    </row>
    <row r="344" spans="1:15" ht="15.75" x14ac:dyDescent="0.25">
      <c r="A344" s="40"/>
      <c r="B344" s="40"/>
      <c r="C344" s="40"/>
      <c r="D344" s="40"/>
      <c r="E344" s="40"/>
      <c r="F344" s="40"/>
      <c r="G344" s="40"/>
      <c r="H344" s="40"/>
      <c r="I344" s="40"/>
      <c r="J344" s="40"/>
      <c r="K344" s="40"/>
      <c r="L344" s="40"/>
      <c r="M344" s="40"/>
      <c r="N344" s="12"/>
      <c r="O344" s="12"/>
    </row>
    <row r="345" spans="1:15" ht="15.75" x14ac:dyDescent="0.25">
      <c r="A345" s="40" t="s">
        <v>1781</v>
      </c>
      <c r="B345" s="40"/>
      <c r="C345" s="40"/>
      <c r="D345" s="40"/>
      <c r="E345" s="40"/>
      <c r="F345" s="40"/>
      <c r="G345" s="40"/>
      <c r="H345" s="40"/>
      <c r="I345" s="40"/>
      <c r="J345" s="40"/>
      <c r="K345" s="40"/>
      <c r="L345" s="40"/>
      <c r="M345" s="40"/>
      <c r="N345" s="12"/>
      <c r="O345" s="12"/>
    </row>
    <row r="346" spans="1:15" ht="15.75" x14ac:dyDescent="0.25">
      <c r="A346" s="304" t="s">
        <v>534</v>
      </c>
      <c r="B346" s="305" t="s">
        <v>535</v>
      </c>
      <c r="C346" s="304" t="s">
        <v>188</v>
      </c>
      <c r="D346" s="306" t="s">
        <v>3</v>
      </c>
      <c r="E346" s="302" t="s">
        <v>536</v>
      </c>
      <c r="F346" s="302" t="s">
        <v>537</v>
      </c>
      <c r="G346" s="302" t="s">
        <v>538</v>
      </c>
      <c r="H346" s="302" t="s">
        <v>539</v>
      </c>
      <c r="I346" s="302" t="s">
        <v>540</v>
      </c>
      <c r="J346" s="306" t="s">
        <v>541</v>
      </c>
      <c r="K346" s="296" t="s">
        <v>542</v>
      </c>
      <c r="L346" s="297"/>
      <c r="M346" s="296" t="s">
        <v>543</v>
      </c>
      <c r="N346" s="12"/>
      <c r="O346" s="12"/>
    </row>
    <row r="347" spans="1:15" ht="15.75" x14ac:dyDescent="0.25">
      <c r="A347" s="304"/>
      <c r="B347" s="305"/>
      <c r="C347" s="304"/>
      <c r="D347" s="307"/>
      <c r="E347" s="303"/>
      <c r="F347" s="303"/>
      <c r="G347" s="303"/>
      <c r="H347" s="303"/>
      <c r="I347" s="303"/>
      <c r="J347" s="307"/>
      <c r="K347" s="10" t="s">
        <v>12</v>
      </c>
      <c r="L347" s="11" t="s">
        <v>544</v>
      </c>
      <c r="M347" s="297"/>
      <c r="N347" s="12"/>
      <c r="O347" s="12"/>
    </row>
    <row r="348" spans="1:15" ht="15.75" x14ac:dyDescent="0.25">
      <c r="A348" s="29">
        <v>1</v>
      </c>
      <c r="B348" s="105" t="s">
        <v>545</v>
      </c>
      <c r="C348" s="106" t="s">
        <v>546</v>
      </c>
      <c r="D348" s="107" t="s">
        <v>547</v>
      </c>
      <c r="E348" s="108">
        <v>46000000</v>
      </c>
      <c r="F348" s="108">
        <v>0</v>
      </c>
      <c r="G348" s="109"/>
      <c r="H348" s="108">
        <v>18400000</v>
      </c>
      <c r="I348" s="108"/>
      <c r="J348" s="108">
        <f>E348-SUM(F348:I348)</f>
        <v>27600000</v>
      </c>
      <c r="K348" s="10" t="s">
        <v>15</v>
      </c>
      <c r="L348" s="105"/>
      <c r="M348" s="105"/>
      <c r="N348" s="12"/>
      <c r="O348" s="12"/>
    </row>
    <row r="349" spans="1:15" ht="15.75" x14ac:dyDescent="0.25">
      <c r="A349" s="29">
        <v>2</v>
      </c>
      <c r="B349" s="105" t="s">
        <v>548</v>
      </c>
      <c r="C349" s="106" t="s">
        <v>549</v>
      </c>
      <c r="D349" s="107" t="s">
        <v>550</v>
      </c>
      <c r="E349" s="108">
        <v>46000000</v>
      </c>
      <c r="F349" s="108">
        <v>570000</v>
      </c>
      <c r="G349" s="109"/>
      <c r="H349" s="108">
        <v>27600000</v>
      </c>
      <c r="I349" s="108"/>
      <c r="J349" s="108">
        <f t="shared" ref="J349:J412" si="8">E349-SUM(F349:I349)</f>
        <v>17830000</v>
      </c>
      <c r="K349" s="10" t="s">
        <v>15</v>
      </c>
      <c r="L349" s="105"/>
      <c r="M349" s="105"/>
      <c r="N349" s="12"/>
      <c r="O349" s="12"/>
    </row>
    <row r="350" spans="1:15" ht="15.75" x14ac:dyDescent="0.25">
      <c r="A350" s="29">
        <v>3</v>
      </c>
      <c r="B350" s="105" t="s">
        <v>551</v>
      </c>
      <c r="C350" s="106" t="s">
        <v>552</v>
      </c>
      <c r="D350" s="110">
        <v>120815318959</v>
      </c>
      <c r="E350" s="108">
        <v>46000000</v>
      </c>
      <c r="F350" s="108">
        <v>0</v>
      </c>
      <c r="G350" s="109"/>
      <c r="H350" s="108">
        <v>9200000</v>
      </c>
      <c r="I350" s="108"/>
      <c r="J350" s="108">
        <f t="shared" si="8"/>
        <v>36800000</v>
      </c>
      <c r="K350" s="10" t="s">
        <v>15</v>
      </c>
      <c r="L350" s="105"/>
      <c r="M350" s="105"/>
      <c r="N350" s="12"/>
      <c r="O350" s="12"/>
    </row>
    <row r="351" spans="1:15" ht="15.75" x14ac:dyDescent="0.25">
      <c r="A351" s="29">
        <v>4</v>
      </c>
      <c r="B351" s="105" t="s">
        <v>553</v>
      </c>
      <c r="C351" s="106" t="s">
        <v>554</v>
      </c>
      <c r="D351" s="107" t="s">
        <v>555</v>
      </c>
      <c r="E351" s="108">
        <v>31000000</v>
      </c>
      <c r="F351" s="108">
        <v>15832500</v>
      </c>
      <c r="G351" s="109"/>
      <c r="H351" s="108">
        <v>18600000</v>
      </c>
      <c r="I351" s="108"/>
      <c r="J351" s="108">
        <f t="shared" si="8"/>
        <v>-3432500</v>
      </c>
      <c r="K351" s="10" t="s">
        <v>15</v>
      </c>
      <c r="L351" s="105"/>
      <c r="M351" s="105"/>
      <c r="N351" s="12"/>
      <c r="O351" s="12"/>
    </row>
    <row r="352" spans="1:15" ht="15.75" x14ac:dyDescent="0.25">
      <c r="A352" s="29"/>
      <c r="B352" s="105" t="s">
        <v>556</v>
      </c>
      <c r="C352" s="106" t="s">
        <v>557</v>
      </c>
      <c r="D352" s="107" t="s">
        <v>558</v>
      </c>
      <c r="E352" s="108">
        <v>46000000</v>
      </c>
      <c r="F352" s="108">
        <v>1700000</v>
      </c>
      <c r="G352" s="109"/>
      <c r="H352" s="108">
        <v>9200000</v>
      </c>
      <c r="I352" s="108"/>
      <c r="J352" s="108">
        <f t="shared" si="8"/>
        <v>35100000</v>
      </c>
      <c r="K352" s="10" t="s">
        <v>15</v>
      </c>
      <c r="L352" s="105"/>
      <c r="M352" s="105"/>
      <c r="N352" s="12"/>
      <c r="O352" s="12"/>
    </row>
    <row r="353" spans="1:15" ht="15.75" x14ac:dyDescent="0.25">
      <c r="A353" s="29">
        <v>5</v>
      </c>
      <c r="B353" s="105" t="s">
        <v>559</v>
      </c>
      <c r="C353" s="106" t="s">
        <v>560</v>
      </c>
      <c r="D353" s="107" t="s">
        <v>561</v>
      </c>
      <c r="E353" s="108">
        <v>31000000</v>
      </c>
      <c r="F353" s="108">
        <v>0</v>
      </c>
      <c r="G353" s="109"/>
      <c r="H353" s="108">
        <v>31000000</v>
      </c>
      <c r="I353" s="108"/>
      <c r="J353" s="108">
        <f t="shared" si="8"/>
        <v>0</v>
      </c>
      <c r="K353" s="10"/>
      <c r="L353" s="105"/>
      <c r="M353" s="105"/>
      <c r="N353" s="12"/>
      <c r="O353" s="12"/>
    </row>
    <row r="354" spans="1:15" ht="15.75" x14ac:dyDescent="0.25">
      <c r="A354" s="29">
        <v>6</v>
      </c>
      <c r="B354" s="105" t="s">
        <v>562</v>
      </c>
      <c r="C354" s="106" t="s">
        <v>563</v>
      </c>
      <c r="D354" s="107" t="s">
        <v>564</v>
      </c>
      <c r="E354" s="108">
        <v>46000000</v>
      </c>
      <c r="F354" s="111">
        <v>3780000</v>
      </c>
      <c r="G354" s="109"/>
      <c r="H354" s="108">
        <v>27600000</v>
      </c>
      <c r="I354" s="108"/>
      <c r="J354" s="108">
        <f t="shared" si="8"/>
        <v>14620000</v>
      </c>
      <c r="K354" s="10" t="s">
        <v>15</v>
      </c>
      <c r="L354" s="105"/>
      <c r="M354" s="105"/>
      <c r="N354" s="12"/>
      <c r="O354" s="12"/>
    </row>
    <row r="355" spans="1:15" ht="15.75" x14ac:dyDescent="0.25">
      <c r="A355" s="29">
        <v>7</v>
      </c>
      <c r="B355" s="105" t="s">
        <v>565</v>
      </c>
      <c r="C355" s="106" t="s">
        <v>566</v>
      </c>
      <c r="D355" s="107" t="s">
        <v>567</v>
      </c>
      <c r="E355" s="108">
        <v>31000000</v>
      </c>
      <c r="F355" s="108">
        <v>0</v>
      </c>
      <c r="G355" s="109"/>
      <c r="H355" s="108">
        <v>6200000</v>
      </c>
      <c r="I355" s="108"/>
      <c r="J355" s="108">
        <f t="shared" si="8"/>
        <v>24800000</v>
      </c>
      <c r="K355" s="10" t="s">
        <v>15</v>
      </c>
      <c r="L355" s="105"/>
      <c r="M355" s="105"/>
      <c r="N355" s="12"/>
      <c r="O355" s="12"/>
    </row>
    <row r="356" spans="1:15" ht="15.75" x14ac:dyDescent="0.25">
      <c r="A356" s="29"/>
      <c r="B356" s="105" t="s">
        <v>568</v>
      </c>
      <c r="C356" s="106" t="s">
        <v>569</v>
      </c>
      <c r="D356" s="107" t="s">
        <v>570</v>
      </c>
      <c r="E356" s="108">
        <v>31000000</v>
      </c>
      <c r="F356" s="111">
        <v>8155000</v>
      </c>
      <c r="G356" s="109"/>
      <c r="H356" s="108">
        <v>31000000</v>
      </c>
      <c r="I356" s="108"/>
      <c r="J356" s="108">
        <f t="shared" si="8"/>
        <v>-8155000</v>
      </c>
      <c r="K356" s="10" t="s">
        <v>15</v>
      </c>
      <c r="L356" s="105"/>
      <c r="M356" s="105"/>
      <c r="N356" s="12"/>
      <c r="O356" s="12"/>
    </row>
    <row r="357" spans="1:15" ht="15.75" x14ac:dyDescent="0.25">
      <c r="A357" s="29">
        <v>8</v>
      </c>
      <c r="B357" s="105" t="s">
        <v>571</v>
      </c>
      <c r="C357" s="106" t="s">
        <v>572</v>
      </c>
      <c r="D357" s="107" t="s">
        <v>573</v>
      </c>
      <c r="E357" s="108">
        <v>31000000</v>
      </c>
      <c r="F357" s="108">
        <v>570000</v>
      </c>
      <c r="G357" s="109"/>
      <c r="H357" s="108">
        <v>18600000</v>
      </c>
      <c r="I357" s="108"/>
      <c r="J357" s="108">
        <f t="shared" si="8"/>
        <v>11830000</v>
      </c>
      <c r="K357" s="10" t="s">
        <v>15</v>
      </c>
      <c r="L357" s="105"/>
      <c r="M357" s="105"/>
      <c r="N357" s="12"/>
      <c r="O357" s="12"/>
    </row>
    <row r="358" spans="1:15" ht="15.75" x14ac:dyDescent="0.25">
      <c r="A358" s="29">
        <v>9</v>
      </c>
      <c r="B358" s="105" t="s">
        <v>574</v>
      </c>
      <c r="C358" s="106" t="s">
        <v>575</v>
      </c>
      <c r="D358" s="107" t="s">
        <v>576</v>
      </c>
      <c r="E358" s="108">
        <v>31000000</v>
      </c>
      <c r="F358" s="108">
        <v>0</v>
      </c>
      <c r="G358" s="109"/>
      <c r="H358" s="108">
        <v>24800000</v>
      </c>
      <c r="I358" s="108"/>
      <c r="J358" s="108">
        <f t="shared" si="8"/>
        <v>6200000</v>
      </c>
      <c r="K358" s="10" t="s">
        <v>15</v>
      </c>
      <c r="L358" s="105"/>
      <c r="M358" s="105"/>
      <c r="N358" s="12"/>
      <c r="O358" s="12"/>
    </row>
    <row r="359" spans="1:15" ht="15.75" x14ac:dyDescent="0.25">
      <c r="A359" s="29">
        <v>10</v>
      </c>
      <c r="B359" s="105" t="s">
        <v>577</v>
      </c>
      <c r="C359" s="106" t="s">
        <v>578</v>
      </c>
      <c r="D359" s="106" t="s">
        <v>579</v>
      </c>
      <c r="E359" s="108">
        <v>46000000</v>
      </c>
      <c r="F359" s="111">
        <v>6996750</v>
      </c>
      <c r="G359" s="109"/>
      <c r="H359" s="108">
        <v>9200000</v>
      </c>
      <c r="I359" s="108"/>
      <c r="J359" s="108">
        <f t="shared" si="8"/>
        <v>29803250</v>
      </c>
      <c r="K359" s="10" t="s">
        <v>15</v>
      </c>
      <c r="L359" s="105"/>
      <c r="M359" s="105"/>
      <c r="N359" s="12"/>
      <c r="O359" s="12"/>
    </row>
    <row r="360" spans="1:15" ht="15.75" x14ac:dyDescent="0.25">
      <c r="A360" s="29">
        <v>11</v>
      </c>
      <c r="B360" s="105" t="s">
        <v>580</v>
      </c>
      <c r="C360" s="106" t="s">
        <v>581</v>
      </c>
      <c r="D360" s="106" t="s">
        <v>582</v>
      </c>
      <c r="E360" s="108">
        <v>46000000</v>
      </c>
      <c r="F360" s="108">
        <v>5150000</v>
      </c>
      <c r="G360" s="109"/>
      <c r="H360" s="108">
        <v>36800000</v>
      </c>
      <c r="I360" s="108"/>
      <c r="J360" s="108">
        <f t="shared" si="8"/>
        <v>4050000</v>
      </c>
      <c r="K360" s="10" t="s">
        <v>15</v>
      </c>
      <c r="L360" s="105"/>
      <c r="M360" s="105"/>
      <c r="N360" s="12"/>
      <c r="O360" s="12"/>
    </row>
    <row r="361" spans="1:15" ht="15.75" x14ac:dyDescent="0.25">
      <c r="A361" s="29">
        <v>12</v>
      </c>
      <c r="B361" s="105" t="s">
        <v>583</v>
      </c>
      <c r="C361" s="106" t="s">
        <v>584</v>
      </c>
      <c r="D361" s="106" t="s">
        <v>585</v>
      </c>
      <c r="E361" s="108">
        <v>31000000</v>
      </c>
      <c r="F361" s="111">
        <v>25937000</v>
      </c>
      <c r="G361" s="109"/>
      <c r="H361" s="108">
        <v>18600000</v>
      </c>
      <c r="I361" s="108"/>
      <c r="J361" s="108">
        <f t="shared" si="8"/>
        <v>-13537000</v>
      </c>
      <c r="K361" s="10"/>
      <c r="L361" s="105"/>
      <c r="M361" s="105"/>
      <c r="N361" s="12"/>
      <c r="O361" s="12"/>
    </row>
    <row r="362" spans="1:15" ht="15.75" x14ac:dyDescent="0.25">
      <c r="A362" s="29">
        <v>13</v>
      </c>
      <c r="B362" s="105" t="s">
        <v>586</v>
      </c>
      <c r="C362" s="106" t="s">
        <v>587</v>
      </c>
      <c r="D362" s="106" t="s">
        <v>588</v>
      </c>
      <c r="E362" s="108">
        <v>46000000</v>
      </c>
      <c r="F362" s="111">
        <v>5150000</v>
      </c>
      <c r="G362" s="109"/>
      <c r="H362" s="108">
        <v>9200000</v>
      </c>
      <c r="I362" s="108"/>
      <c r="J362" s="108">
        <f t="shared" si="8"/>
        <v>31650000</v>
      </c>
      <c r="K362" s="10" t="s">
        <v>15</v>
      </c>
      <c r="L362" s="105"/>
      <c r="M362" s="105"/>
      <c r="N362" s="12"/>
      <c r="O362" s="12"/>
    </row>
    <row r="363" spans="1:15" ht="15.75" x14ac:dyDescent="0.25">
      <c r="A363" s="29">
        <v>14</v>
      </c>
      <c r="B363" s="105" t="s">
        <v>589</v>
      </c>
      <c r="C363" s="106" t="s">
        <v>590</v>
      </c>
      <c r="D363" s="106" t="s">
        <v>591</v>
      </c>
      <c r="E363" s="108">
        <v>31000000</v>
      </c>
      <c r="F363" s="111">
        <v>25937000</v>
      </c>
      <c r="G363" s="109"/>
      <c r="H363" s="108">
        <v>24800000</v>
      </c>
      <c r="I363" s="108"/>
      <c r="J363" s="108">
        <f t="shared" si="8"/>
        <v>-19737000</v>
      </c>
      <c r="K363" s="10"/>
      <c r="L363" s="105"/>
      <c r="M363" s="105"/>
      <c r="N363" s="12"/>
      <c r="O363" s="12"/>
    </row>
    <row r="364" spans="1:15" ht="15.75" x14ac:dyDescent="0.25">
      <c r="A364" s="29"/>
      <c r="B364" s="105" t="s">
        <v>592</v>
      </c>
      <c r="C364" s="106" t="s">
        <v>593</v>
      </c>
      <c r="D364" s="106" t="s">
        <v>594</v>
      </c>
      <c r="E364" s="108">
        <v>31000000</v>
      </c>
      <c r="F364" s="108">
        <v>60002650</v>
      </c>
      <c r="G364" s="109"/>
      <c r="H364" s="108">
        <v>24800000</v>
      </c>
      <c r="I364" s="108"/>
      <c r="J364" s="108">
        <f t="shared" si="8"/>
        <v>-53802650</v>
      </c>
      <c r="K364" s="10"/>
      <c r="L364" s="105"/>
      <c r="M364" s="105"/>
      <c r="N364" s="12"/>
      <c r="O364" s="12"/>
    </row>
    <row r="365" spans="1:15" ht="15.75" x14ac:dyDescent="0.25">
      <c r="A365" s="29">
        <v>15</v>
      </c>
      <c r="B365" s="105" t="s">
        <v>595</v>
      </c>
      <c r="C365" s="106" t="s">
        <v>596</v>
      </c>
      <c r="D365" s="106" t="s">
        <v>597</v>
      </c>
      <c r="E365" s="108">
        <v>31000000</v>
      </c>
      <c r="F365" s="111">
        <v>80259750</v>
      </c>
      <c r="G365" s="109"/>
      <c r="H365" s="108">
        <v>31000000</v>
      </c>
      <c r="I365" s="108"/>
      <c r="J365" s="108">
        <f t="shared" si="8"/>
        <v>-80259750</v>
      </c>
      <c r="K365" s="10"/>
      <c r="L365" s="105"/>
      <c r="M365" s="105"/>
      <c r="N365" s="12"/>
      <c r="O365" s="12"/>
    </row>
    <row r="366" spans="1:15" ht="15.75" x14ac:dyDescent="0.25">
      <c r="A366" s="29"/>
      <c r="B366" s="105" t="s">
        <v>598</v>
      </c>
      <c r="C366" s="106" t="s">
        <v>599</v>
      </c>
      <c r="D366" s="106" t="s">
        <v>600</v>
      </c>
      <c r="E366" s="108">
        <v>148800000</v>
      </c>
      <c r="F366" s="111">
        <v>8262827</v>
      </c>
      <c r="G366" s="109"/>
      <c r="H366" s="108">
        <v>148800000</v>
      </c>
      <c r="I366" s="108"/>
      <c r="J366" s="108">
        <f t="shared" si="8"/>
        <v>-8262827</v>
      </c>
      <c r="K366" s="10"/>
      <c r="L366" s="105"/>
      <c r="M366" s="105"/>
      <c r="N366" s="12"/>
      <c r="O366" s="12"/>
    </row>
    <row r="367" spans="1:15" ht="15.75" x14ac:dyDescent="0.25">
      <c r="A367" s="29"/>
      <c r="B367" s="105" t="s">
        <v>601</v>
      </c>
      <c r="C367" s="106" t="s">
        <v>602</v>
      </c>
      <c r="D367" s="106" t="s">
        <v>603</v>
      </c>
      <c r="E367" s="108">
        <v>46000000</v>
      </c>
      <c r="F367" s="108">
        <v>0</v>
      </c>
      <c r="G367" s="109"/>
      <c r="H367" s="108">
        <v>18600000</v>
      </c>
      <c r="I367" s="108"/>
      <c r="J367" s="108">
        <f t="shared" si="8"/>
        <v>27400000</v>
      </c>
      <c r="K367" s="10"/>
      <c r="L367" s="105"/>
      <c r="M367" s="105"/>
      <c r="N367" s="12"/>
      <c r="O367" s="12"/>
    </row>
    <row r="368" spans="1:15" ht="15.75" x14ac:dyDescent="0.25">
      <c r="A368" s="29"/>
      <c r="B368" s="105" t="s">
        <v>595</v>
      </c>
      <c r="C368" s="106" t="s">
        <v>596</v>
      </c>
      <c r="D368" s="106" t="s">
        <v>597</v>
      </c>
      <c r="E368" s="108">
        <v>9200000</v>
      </c>
      <c r="F368" s="108">
        <v>0</v>
      </c>
      <c r="G368" s="109"/>
      <c r="H368" s="108">
        <v>0</v>
      </c>
      <c r="I368" s="108"/>
      <c r="J368" s="108">
        <f t="shared" si="8"/>
        <v>9200000</v>
      </c>
      <c r="K368" s="10"/>
      <c r="L368" s="105"/>
      <c r="M368" s="105"/>
      <c r="N368" s="12"/>
      <c r="O368" s="12"/>
    </row>
    <row r="369" spans="1:15" ht="15.75" x14ac:dyDescent="0.25">
      <c r="A369" s="29">
        <v>16</v>
      </c>
      <c r="B369" s="105" t="s">
        <v>604</v>
      </c>
      <c r="C369" s="106" t="s">
        <v>605</v>
      </c>
      <c r="D369" s="106" t="s">
        <v>606</v>
      </c>
      <c r="E369" s="108">
        <v>31000000</v>
      </c>
      <c r="F369" s="111">
        <v>8760000</v>
      </c>
      <c r="G369" s="109"/>
      <c r="H369" s="108">
        <v>31000000</v>
      </c>
      <c r="I369" s="108"/>
      <c r="J369" s="108">
        <f t="shared" si="8"/>
        <v>-8760000</v>
      </c>
      <c r="K369" s="10"/>
      <c r="L369" s="105"/>
      <c r="M369" s="105"/>
      <c r="N369" s="12"/>
      <c r="O369" s="12"/>
    </row>
    <row r="370" spans="1:15" ht="15.75" x14ac:dyDescent="0.25">
      <c r="A370" s="29">
        <v>17</v>
      </c>
      <c r="B370" s="105" t="s">
        <v>607</v>
      </c>
      <c r="C370" s="106" t="s">
        <v>608</v>
      </c>
      <c r="D370" s="106" t="s">
        <v>609</v>
      </c>
      <c r="E370" s="108">
        <v>31000000</v>
      </c>
      <c r="F370" s="111">
        <v>72748250</v>
      </c>
      <c r="G370" s="109"/>
      <c r="H370" s="108">
        <v>31000000</v>
      </c>
      <c r="I370" s="108"/>
      <c r="J370" s="108">
        <f t="shared" si="8"/>
        <v>-72748250</v>
      </c>
      <c r="K370" s="10"/>
      <c r="L370" s="105"/>
      <c r="M370" s="105"/>
      <c r="N370" s="12"/>
      <c r="O370" s="12"/>
    </row>
    <row r="371" spans="1:15" ht="15.75" x14ac:dyDescent="0.25">
      <c r="A371" s="29"/>
      <c r="B371" s="105" t="s">
        <v>610</v>
      </c>
      <c r="C371" s="105" t="s">
        <v>611</v>
      </c>
      <c r="D371" s="106" t="s">
        <v>612</v>
      </c>
      <c r="E371" s="108">
        <v>155000000</v>
      </c>
      <c r="F371" s="111">
        <v>30358726.590361446</v>
      </c>
      <c r="G371" s="109"/>
      <c r="H371" s="108">
        <v>130200000</v>
      </c>
      <c r="I371" s="108"/>
      <c r="J371" s="108">
        <f t="shared" si="8"/>
        <v>-5558726.5903614461</v>
      </c>
      <c r="K371" s="10"/>
      <c r="L371" s="105"/>
      <c r="M371" s="105"/>
      <c r="N371" s="12"/>
      <c r="O371" s="12"/>
    </row>
    <row r="372" spans="1:15" ht="15.75" x14ac:dyDescent="0.25">
      <c r="A372" s="29"/>
      <c r="B372" s="105" t="s">
        <v>613</v>
      </c>
      <c r="C372" s="105" t="s">
        <v>614</v>
      </c>
      <c r="D372" s="112">
        <v>180415318812</v>
      </c>
      <c r="E372" s="108">
        <v>31000000</v>
      </c>
      <c r="F372" s="111">
        <v>13750</v>
      </c>
      <c r="G372" s="109"/>
      <c r="H372" s="108">
        <v>18600000</v>
      </c>
      <c r="I372" s="108"/>
      <c r="J372" s="108">
        <f t="shared" si="8"/>
        <v>12386250</v>
      </c>
      <c r="K372" s="10"/>
      <c r="L372" s="105"/>
      <c r="M372" s="105"/>
      <c r="N372" s="12"/>
      <c r="O372" s="12"/>
    </row>
    <row r="373" spans="1:15" ht="15.75" x14ac:dyDescent="0.25">
      <c r="A373" s="29"/>
      <c r="B373" s="105" t="s">
        <v>615</v>
      </c>
      <c r="C373" s="105" t="s">
        <v>616</v>
      </c>
      <c r="D373" s="106" t="s">
        <v>617</v>
      </c>
      <c r="E373" s="108">
        <v>31000000</v>
      </c>
      <c r="F373" s="111">
        <v>5288750</v>
      </c>
      <c r="G373" s="109"/>
      <c r="H373" s="108">
        <v>31000000</v>
      </c>
      <c r="I373" s="108"/>
      <c r="J373" s="108">
        <f t="shared" si="8"/>
        <v>-5288750</v>
      </c>
      <c r="K373" s="10"/>
      <c r="L373" s="105"/>
      <c r="M373" s="105"/>
      <c r="N373" s="12"/>
      <c r="O373" s="12"/>
    </row>
    <row r="374" spans="1:15" ht="15.75" x14ac:dyDescent="0.25">
      <c r="A374" s="29"/>
      <c r="B374" s="105" t="s">
        <v>618</v>
      </c>
      <c r="C374" s="105" t="s">
        <v>619</v>
      </c>
      <c r="D374" s="106" t="s">
        <v>620</v>
      </c>
      <c r="E374" s="108">
        <v>46000000</v>
      </c>
      <c r="F374" s="108">
        <v>0</v>
      </c>
      <c r="G374" s="109"/>
      <c r="H374" s="108">
        <v>27600000</v>
      </c>
      <c r="I374" s="108"/>
      <c r="J374" s="108">
        <f t="shared" si="8"/>
        <v>18400000</v>
      </c>
      <c r="K374" s="10"/>
      <c r="L374" s="105"/>
      <c r="M374" s="105"/>
      <c r="N374" s="12"/>
      <c r="O374" s="12"/>
    </row>
    <row r="375" spans="1:15" ht="15.75" x14ac:dyDescent="0.25">
      <c r="A375" s="29">
        <v>18</v>
      </c>
      <c r="B375" s="105" t="s">
        <v>621</v>
      </c>
      <c r="C375" s="106" t="s">
        <v>622</v>
      </c>
      <c r="D375" s="106" t="s">
        <v>623</v>
      </c>
      <c r="E375" s="108">
        <v>31000000</v>
      </c>
      <c r="F375" s="111">
        <v>19622500</v>
      </c>
      <c r="G375" s="109"/>
      <c r="H375" s="108">
        <v>0</v>
      </c>
      <c r="I375" s="108"/>
      <c r="J375" s="108">
        <f t="shared" si="8"/>
        <v>11377500</v>
      </c>
      <c r="K375" s="10" t="s">
        <v>15</v>
      </c>
      <c r="L375" s="105"/>
      <c r="M375" s="105"/>
      <c r="N375" s="12"/>
      <c r="O375" s="12"/>
    </row>
    <row r="376" spans="1:15" ht="15.75" x14ac:dyDescent="0.25">
      <c r="A376" s="29"/>
      <c r="B376" s="105" t="s">
        <v>624</v>
      </c>
      <c r="C376" s="106" t="s">
        <v>625</v>
      </c>
      <c r="D376" s="106" t="s">
        <v>626</v>
      </c>
      <c r="E376" s="108">
        <v>31000000</v>
      </c>
      <c r="F376" s="111">
        <v>2400000</v>
      </c>
      <c r="G376" s="109"/>
      <c r="H376" s="108">
        <v>24800000</v>
      </c>
      <c r="I376" s="108"/>
      <c r="J376" s="108">
        <f t="shared" si="8"/>
        <v>3800000</v>
      </c>
      <c r="K376" s="10" t="s">
        <v>15</v>
      </c>
      <c r="L376" s="105"/>
      <c r="M376" s="105"/>
      <c r="N376" s="12"/>
      <c r="O376" s="12"/>
    </row>
    <row r="377" spans="1:15" ht="15.75" x14ac:dyDescent="0.25">
      <c r="A377" s="29"/>
      <c r="B377" s="105" t="s">
        <v>627</v>
      </c>
      <c r="C377" s="106" t="s">
        <v>628</v>
      </c>
      <c r="D377" s="106" t="s">
        <v>629</v>
      </c>
      <c r="E377" s="108">
        <v>46000000</v>
      </c>
      <c r="F377" s="108">
        <v>0</v>
      </c>
      <c r="G377" s="109"/>
      <c r="H377" s="108">
        <v>27600000</v>
      </c>
      <c r="I377" s="108"/>
      <c r="J377" s="108">
        <f t="shared" si="8"/>
        <v>18400000</v>
      </c>
      <c r="K377" s="10" t="s">
        <v>15</v>
      </c>
      <c r="L377" s="105"/>
      <c r="M377" s="105"/>
      <c r="N377" s="12"/>
      <c r="O377" s="12"/>
    </row>
    <row r="378" spans="1:15" ht="15.75" x14ac:dyDescent="0.25">
      <c r="A378" s="29"/>
      <c r="B378" s="105" t="s">
        <v>630</v>
      </c>
      <c r="C378" s="106" t="s">
        <v>631</v>
      </c>
      <c r="D378" s="106" t="s">
        <v>632</v>
      </c>
      <c r="E378" s="108">
        <v>31000000</v>
      </c>
      <c r="F378" s="111">
        <v>5270000</v>
      </c>
      <c r="G378" s="109"/>
      <c r="H378" s="108">
        <v>9300000</v>
      </c>
      <c r="I378" s="108"/>
      <c r="J378" s="108">
        <f t="shared" si="8"/>
        <v>16430000</v>
      </c>
      <c r="K378" s="10" t="s">
        <v>15</v>
      </c>
      <c r="L378" s="105"/>
      <c r="M378" s="105"/>
      <c r="N378" s="12"/>
      <c r="O378" s="12"/>
    </row>
    <row r="379" spans="1:15" ht="15.75" x14ac:dyDescent="0.25">
      <c r="A379" s="29"/>
      <c r="B379" s="105" t="s">
        <v>633</v>
      </c>
      <c r="C379" s="106" t="s">
        <v>634</v>
      </c>
      <c r="D379" s="106" t="s">
        <v>635</v>
      </c>
      <c r="E379" s="108">
        <v>31000000</v>
      </c>
      <c r="F379" s="108">
        <v>0</v>
      </c>
      <c r="G379" s="109"/>
      <c r="H379" s="108">
        <v>12400000</v>
      </c>
      <c r="I379" s="108"/>
      <c r="J379" s="108">
        <f t="shared" si="8"/>
        <v>18600000</v>
      </c>
      <c r="K379" s="10" t="s">
        <v>15</v>
      </c>
      <c r="L379" s="105"/>
      <c r="M379" s="105"/>
      <c r="N379" s="12"/>
      <c r="O379" s="12"/>
    </row>
    <row r="380" spans="1:15" ht="15.75" x14ac:dyDescent="0.25">
      <c r="A380" s="29"/>
      <c r="B380" s="105" t="s">
        <v>636</v>
      </c>
      <c r="C380" s="106" t="s">
        <v>637</v>
      </c>
      <c r="D380" s="106" t="s">
        <v>638</v>
      </c>
      <c r="E380" s="108">
        <v>46000000</v>
      </c>
      <c r="F380" s="108">
        <v>31499250</v>
      </c>
      <c r="G380" s="109"/>
      <c r="H380" s="108">
        <v>18400000</v>
      </c>
      <c r="I380" s="108"/>
      <c r="J380" s="108">
        <f t="shared" si="8"/>
        <v>-3899250</v>
      </c>
      <c r="K380" s="10" t="s">
        <v>15</v>
      </c>
      <c r="L380" s="105"/>
      <c r="M380" s="105"/>
      <c r="N380" s="12"/>
      <c r="O380" s="12"/>
    </row>
    <row r="381" spans="1:15" ht="15.75" x14ac:dyDescent="0.25">
      <c r="A381" s="29">
        <v>19</v>
      </c>
      <c r="B381" s="113" t="s">
        <v>639</v>
      </c>
      <c r="C381" s="114" t="s">
        <v>640</v>
      </c>
      <c r="D381" s="114" t="s">
        <v>641</v>
      </c>
      <c r="E381" s="108">
        <v>31000000</v>
      </c>
      <c r="F381" s="111">
        <v>122047750</v>
      </c>
      <c r="G381" s="109"/>
      <c r="H381" s="108">
        <v>31000000</v>
      </c>
      <c r="I381" s="108"/>
      <c r="J381" s="108">
        <f t="shared" si="8"/>
        <v>-122047750</v>
      </c>
      <c r="K381" s="10"/>
      <c r="L381" s="105"/>
      <c r="M381" s="105"/>
      <c r="N381" s="12"/>
      <c r="O381" s="12"/>
    </row>
    <row r="382" spans="1:15" ht="15.75" x14ac:dyDescent="0.25">
      <c r="A382" s="29"/>
      <c r="B382" s="113" t="s">
        <v>642</v>
      </c>
      <c r="C382" s="114" t="s">
        <v>643</v>
      </c>
      <c r="D382" s="114" t="s">
        <v>644</v>
      </c>
      <c r="E382" s="108">
        <v>31000000</v>
      </c>
      <c r="F382" s="111">
        <v>2400000</v>
      </c>
      <c r="G382" s="109"/>
      <c r="H382" s="108">
        <v>31000000</v>
      </c>
      <c r="I382" s="108"/>
      <c r="J382" s="108">
        <f t="shared" si="8"/>
        <v>-2400000</v>
      </c>
      <c r="K382" s="10"/>
      <c r="L382" s="105"/>
      <c r="M382" s="105"/>
      <c r="N382" s="12"/>
      <c r="O382" s="12"/>
    </row>
    <row r="383" spans="1:15" ht="15.75" x14ac:dyDescent="0.25">
      <c r="A383" s="29"/>
      <c r="B383" s="113" t="s">
        <v>645</v>
      </c>
      <c r="C383" s="114" t="s">
        <v>646</v>
      </c>
      <c r="D383" s="115">
        <v>110315314336</v>
      </c>
      <c r="E383" s="108">
        <v>31000000</v>
      </c>
      <c r="F383" s="111">
        <v>1302750</v>
      </c>
      <c r="G383" s="109"/>
      <c r="H383" s="108">
        <v>31000000</v>
      </c>
      <c r="I383" s="108"/>
      <c r="J383" s="108">
        <f t="shared" si="8"/>
        <v>-1302750</v>
      </c>
      <c r="K383" s="10"/>
      <c r="L383" s="105"/>
      <c r="M383" s="105"/>
      <c r="N383" s="12"/>
      <c r="O383" s="12"/>
    </row>
    <row r="384" spans="1:15" ht="15.75" x14ac:dyDescent="0.25">
      <c r="A384" s="29"/>
      <c r="B384" s="113" t="s">
        <v>647</v>
      </c>
      <c r="C384" s="113" t="s">
        <v>648</v>
      </c>
      <c r="D384" s="116" t="s">
        <v>649</v>
      </c>
      <c r="E384" s="108">
        <v>6200000</v>
      </c>
      <c r="F384" s="111">
        <v>0</v>
      </c>
      <c r="G384" s="109"/>
      <c r="H384" s="108">
        <v>0</v>
      </c>
      <c r="I384" s="108"/>
      <c r="J384" s="108">
        <f t="shared" si="8"/>
        <v>6200000</v>
      </c>
      <c r="K384" s="10"/>
      <c r="L384" s="105"/>
      <c r="M384" s="105"/>
      <c r="N384" s="12"/>
      <c r="O384" s="12"/>
    </row>
    <row r="385" spans="1:15" ht="15.75" x14ac:dyDescent="0.25">
      <c r="A385" s="29">
        <v>20</v>
      </c>
      <c r="B385" s="105" t="s">
        <v>650</v>
      </c>
      <c r="C385" s="106" t="s">
        <v>651</v>
      </c>
      <c r="D385" s="106" t="s">
        <v>652</v>
      </c>
      <c r="E385" s="108">
        <v>31000000</v>
      </c>
      <c r="F385" s="111">
        <v>6530000</v>
      </c>
      <c r="G385" s="109"/>
      <c r="H385" s="108">
        <v>12400000</v>
      </c>
      <c r="I385" s="108"/>
      <c r="J385" s="108">
        <f t="shared" si="8"/>
        <v>12070000</v>
      </c>
      <c r="K385" s="10" t="s">
        <v>15</v>
      </c>
      <c r="L385" s="105"/>
      <c r="M385" s="105"/>
      <c r="N385" s="12"/>
      <c r="O385" s="12"/>
    </row>
    <row r="386" spans="1:15" ht="15.75" x14ac:dyDescent="0.25">
      <c r="A386" s="29"/>
      <c r="B386" s="105" t="s">
        <v>653</v>
      </c>
      <c r="C386" s="106" t="s">
        <v>654</v>
      </c>
      <c r="D386" s="106" t="s">
        <v>655</v>
      </c>
      <c r="E386" s="108">
        <v>46000000</v>
      </c>
      <c r="F386" s="111">
        <v>0</v>
      </c>
      <c r="G386" s="109"/>
      <c r="H386" s="108">
        <v>36800000</v>
      </c>
      <c r="I386" s="108"/>
      <c r="J386" s="108">
        <f t="shared" si="8"/>
        <v>9200000</v>
      </c>
      <c r="K386" s="10" t="s">
        <v>15</v>
      </c>
      <c r="L386" s="105"/>
      <c r="M386" s="105"/>
      <c r="N386" s="12"/>
      <c r="O386" s="12"/>
    </row>
    <row r="387" spans="1:15" ht="15.75" x14ac:dyDescent="0.25">
      <c r="A387" s="29">
        <v>21</v>
      </c>
      <c r="B387" s="105" t="s">
        <v>656</v>
      </c>
      <c r="C387" s="106" t="s">
        <v>657</v>
      </c>
      <c r="D387" s="106" t="s">
        <v>658</v>
      </c>
      <c r="E387" s="108">
        <v>46000000</v>
      </c>
      <c r="F387" s="111">
        <v>0</v>
      </c>
      <c r="G387" s="109"/>
      <c r="H387" s="108">
        <v>0</v>
      </c>
      <c r="I387" s="108"/>
      <c r="J387" s="108">
        <f t="shared" si="8"/>
        <v>46000000</v>
      </c>
      <c r="K387" s="10" t="s">
        <v>15</v>
      </c>
      <c r="L387" s="105"/>
      <c r="M387" s="105"/>
      <c r="N387" s="12"/>
      <c r="O387" s="12"/>
    </row>
    <row r="388" spans="1:15" ht="15.75" x14ac:dyDescent="0.25">
      <c r="A388" s="29"/>
      <c r="B388" s="105" t="s">
        <v>659</v>
      </c>
      <c r="C388" s="106" t="s">
        <v>660</v>
      </c>
      <c r="D388" s="106" t="s">
        <v>661</v>
      </c>
      <c r="E388" s="108">
        <v>46000000</v>
      </c>
      <c r="F388" s="111">
        <v>0</v>
      </c>
      <c r="G388" s="109"/>
      <c r="H388" s="108">
        <v>36800000</v>
      </c>
      <c r="I388" s="108"/>
      <c r="J388" s="108">
        <f t="shared" si="8"/>
        <v>9200000</v>
      </c>
      <c r="K388" s="10" t="s">
        <v>15</v>
      </c>
      <c r="L388" s="105"/>
      <c r="M388" s="105"/>
      <c r="N388" s="12"/>
      <c r="O388" s="12"/>
    </row>
    <row r="389" spans="1:15" ht="15.75" x14ac:dyDescent="0.25">
      <c r="A389" s="29">
        <v>22</v>
      </c>
      <c r="B389" s="105" t="s">
        <v>662</v>
      </c>
      <c r="C389" s="106" t="s">
        <v>663</v>
      </c>
      <c r="D389" s="106" t="s">
        <v>664</v>
      </c>
      <c r="E389" s="108">
        <v>31000000</v>
      </c>
      <c r="F389" s="111">
        <v>294843750</v>
      </c>
      <c r="G389" s="109"/>
      <c r="H389" s="108">
        <v>36800000</v>
      </c>
      <c r="I389" s="108"/>
      <c r="J389" s="108">
        <f t="shared" si="8"/>
        <v>-300643750</v>
      </c>
      <c r="K389" s="10" t="s">
        <v>15</v>
      </c>
      <c r="L389" s="105"/>
      <c r="M389" s="105"/>
      <c r="N389" s="12"/>
      <c r="O389" s="12"/>
    </row>
    <row r="390" spans="1:15" ht="15.75" x14ac:dyDescent="0.25">
      <c r="A390" s="29"/>
      <c r="B390" s="105" t="s">
        <v>665</v>
      </c>
      <c r="C390" s="105" t="s">
        <v>666</v>
      </c>
      <c r="D390" s="117" t="s">
        <v>667</v>
      </c>
      <c r="E390" s="108">
        <v>155000000</v>
      </c>
      <c r="F390" s="111">
        <v>20004476.590361446</v>
      </c>
      <c r="G390" s="109"/>
      <c r="H390" s="108">
        <v>155000000</v>
      </c>
      <c r="I390" s="108"/>
      <c r="J390" s="108">
        <f t="shared" si="8"/>
        <v>-20004476.590361446</v>
      </c>
      <c r="K390" s="10" t="s">
        <v>15</v>
      </c>
      <c r="L390" s="105"/>
      <c r="M390" s="105"/>
      <c r="N390" s="12"/>
      <c r="O390" s="12"/>
    </row>
    <row r="391" spans="1:15" ht="15.75" x14ac:dyDescent="0.25">
      <c r="A391" s="29"/>
      <c r="B391" s="105" t="s">
        <v>668</v>
      </c>
      <c r="C391" s="105" t="s">
        <v>669</v>
      </c>
      <c r="D391" s="117" t="s">
        <v>670</v>
      </c>
      <c r="E391" s="108">
        <v>155000000</v>
      </c>
      <c r="F391" s="111">
        <v>32991726.590361446</v>
      </c>
      <c r="G391" s="109"/>
      <c r="H391" s="108">
        <v>37200000</v>
      </c>
      <c r="I391" s="108"/>
      <c r="J391" s="108">
        <f t="shared" si="8"/>
        <v>84808273.409638554</v>
      </c>
      <c r="K391" s="10" t="s">
        <v>15</v>
      </c>
      <c r="L391" s="105"/>
      <c r="M391" s="105"/>
      <c r="N391" s="12"/>
      <c r="O391" s="12"/>
    </row>
    <row r="392" spans="1:15" ht="15.75" x14ac:dyDescent="0.25">
      <c r="A392" s="29"/>
      <c r="B392" s="105" t="s">
        <v>671</v>
      </c>
      <c r="C392" s="105" t="s">
        <v>672</v>
      </c>
      <c r="D392" s="29" t="s">
        <v>673</v>
      </c>
      <c r="E392" s="108">
        <v>230000000</v>
      </c>
      <c r="F392" s="111">
        <v>5075682</v>
      </c>
      <c r="G392" s="109"/>
      <c r="H392" s="108">
        <v>92000000</v>
      </c>
      <c r="I392" s="108"/>
      <c r="J392" s="108">
        <f t="shared" si="8"/>
        <v>132924318</v>
      </c>
      <c r="K392" s="10" t="s">
        <v>15</v>
      </c>
      <c r="L392" s="105"/>
      <c r="M392" s="105"/>
      <c r="N392" s="12"/>
      <c r="O392" s="12"/>
    </row>
    <row r="393" spans="1:15" ht="15.75" x14ac:dyDescent="0.25">
      <c r="A393" s="29"/>
      <c r="B393" s="105" t="s">
        <v>674</v>
      </c>
      <c r="C393" s="105" t="s">
        <v>675</v>
      </c>
      <c r="D393" s="29" t="s">
        <v>676</v>
      </c>
      <c r="E393" s="108">
        <v>230000000</v>
      </c>
      <c r="F393" s="111">
        <v>5170127</v>
      </c>
      <c r="G393" s="109"/>
      <c r="H393" s="108">
        <v>0</v>
      </c>
      <c r="I393" s="108"/>
      <c r="J393" s="108">
        <f t="shared" si="8"/>
        <v>224829873</v>
      </c>
      <c r="K393" s="10" t="s">
        <v>15</v>
      </c>
      <c r="L393" s="105"/>
      <c r="M393" s="105"/>
      <c r="N393" s="12"/>
      <c r="O393" s="12"/>
    </row>
    <row r="394" spans="1:15" ht="15.75" x14ac:dyDescent="0.25">
      <c r="A394" s="29"/>
      <c r="B394" s="105" t="s">
        <v>677</v>
      </c>
      <c r="C394" s="105" t="s">
        <v>678</v>
      </c>
      <c r="D394" s="29" t="s">
        <v>679</v>
      </c>
      <c r="E394" s="108">
        <v>46000000</v>
      </c>
      <c r="F394" s="111">
        <v>0</v>
      </c>
      <c r="G394" s="109"/>
      <c r="H394" s="108">
        <v>9200000</v>
      </c>
      <c r="I394" s="108"/>
      <c r="J394" s="108">
        <f t="shared" si="8"/>
        <v>36800000</v>
      </c>
      <c r="K394" s="10" t="s">
        <v>15</v>
      </c>
      <c r="L394" s="105"/>
      <c r="M394" s="105"/>
      <c r="N394" s="12"/>
      <c r="O394" s="12"/>
    </row>
    <row r="395" spans="1:15" ht="15.75" x14ac:dyDescent="0.25">
      <c r="A395" s="29">
        <v>23</v>
      </c>
      <c r="B395" s="105" t="s">
        <v>680</v>
      </c>
      <c r="C395" s="106" t="s">
        <v>681</v>
      </c>
      <c r="D395" s="106" t="s">
        <v>682</v>
      </c>
      <c r="E395" s="108">
        <v>61400000</v>
      </c>
      <c r="F395" s="111">
        <v>25473750</v>
      </c>
      <c r="G395" s="109"/>
      <c r="H395" s="108">
        <v>27600000</v>
      </c>
      <c r="I395" s="108"/>
      <c r="J395" s="108">
        <f t="shared" si="8"/>
        <v>8326250</v>
      </c>
      <c r="K395" s="10"/>
      <c r="L395" s="105"/>
      <c r="M395" s="105"/>
      <c r="N395" s="12"/>
      <c r="O395" s="12"/>
    </row>
    <row r="396" spans="1:15" ht="15.75" x14ac:dyDescent="0.25">
      <c r="A396" s="29"/>
      <c r="B396" s="105" t="s">
        <v>683</v>
      </c>
      <c r="C396" s="106" t="s">
        <v>684</v>
      </c>
      <c r="D396" s="106" t="s">
        <v>685</v>
      </c>
      <c r="E396" s="108">
        <v>9200000</v>
      </c>
      <c r="F396" s="111">
        <v>488833750</v>
      </c>
      <c r="G396" s="109"/>
      <c r="H396" s="108">
        <v>9200000</v>
      </c>
      <c r="I396" s="108"/>
      <c r="J396" s="108">
        <f t="shared" si="8"/>
        <v>-488833750</v>
      </c>
      <c r="K396" s="10"/>
      <c r="L396" s="105"/>
      <c r="M396" s="105"/>
      <c r="N396" s="12"/>
      <c r="O396" s="12"/>
    </row>
    <row r="397" spans="1:15" ht="15.75" x14ac:dyDescent="0.25">
      <c r="A397" s="29"/>
      <c r="B397" s="105" t="s">
        <v>686</v>
      </c>
      <c r="C397" s="106" t="s">
        <v>687</v>
      </c>
      <c r="D397" s="106" t="s">
        <v>688</v>
      </c>
      <c r="E397" s="108">
        <v>155000000</v>
      </c>
      <c r="F397" s="111">
        <v>18605726.590361446</v>
      </c>
      <c r="G397" s="109"/>
      <c r="H397" s="108">
        <v>142600000</v>
      </c>
      <c r="I397" s="108"/>
      <c r="J397" s="108">
        <f t="shared" si="8"/>
        <v>-6205726.5903614461</v>
      </c>
      <c r="K397" s="10"/>
      <c r="L397" s="105"/>
      <c r="M397" s="105"/>
      <c r="N397" s="12"/>
      <c r="O397" s="12"/>
    </row>
    <row r="398" spans="1:15" ht="15.75" x14ac:dyDescent="0.25">
      <c r="A398" s="29"/>
      <c r="B398" s="105" t="s">
        <v>689</v>
      </c>
      <c r="C398" s="105" t="s">
        <v>690</v>
      </c>
      <c r="D398" s="29" t="s">
        <v>691</v>
      </c>
      <c r="E398" s="108">
        <v>46000000</v>
      </c>
      <c r="F398" s="111">
        <v>0</v>
      </c>
      <c r="G398" s="109"/>
      <c r="H398" s="108">
        <v>27600000</v>
      </c>
      <c r="I398" s="108"/>
      <c r="J398" s="108">
        <f t="shared" si="8"/>
        <v>18400000</v>
      </c>
      <c r="K398" s="10"/>
      <c r="L398" s="105"/>
      <c r="M398" s="105"/>
      <c r="N398" s="12"/>
      <c r="O398" s="12"/>
    </row>
    <row r="399" spans="1:15" ht="15.75" x14ac:dyDescent="0.25">
      <c r="A399" s="29"/>
      <c r="B399" s="105" t="s">
        <v>692</v>
      </c>
      <c r="C399" s="105" t="s">
        <v>693</v>
      </c>
      <c r="D399" s="118" t="s">
        <v>694</v>
      </c>
      <c r="E399" s="108">
        <v>31000000</v>
      </c>
      <c r="F399" s="111">
        <v>1375000</v>
      </c>
      <c r="G399" s="109"/>
      <c r="H399" s="108">
        <v>24800000</v>
      </c>
      <c r="I399" s="108"/>
      <c r="J399" s="108">
        <f t="shared" si="8"/>
        <v>4825000</v>
      </c>
      <c r="K399" s="10"/>
      <c r="L399" s="105"/>
      <c r="M399" s="105"/>
      <c r="N399" s="12"/>
      <c r="O399" s="12"/>
    </row>
    <row r="400" spans="1:15" ht="15.75" x14ac:dyDescent="0.25">
      <c r="A400" s="29"/>
      <c r="B400" s="105" t="s">
        <v>695</v>
      </c>
      <c r="C400" s="105" t="s">
        <v>696</v>
      </c>
      <c r="D400" s="118" t="s">
        <v>697</v>
      </c>
      <c r="E400" s="108">
        <v>31000000</v>
      </c>
      <c r="F400" s="111">
        <v>280000</v>
      </c>
      <c r="G400" s="109"/>
      <c r="H400" s="108">
        <v>24800000</v>
      </c>
      <c r="I400" s="108"/>
      <c r="J400" s="108">
        <f t="shared" si="8"/>
        <v>5920000</v>
      </c>
      <c r="K400" s="10"/>
      <c r="L400" s="105"/>
      <c r="M400" s="105"/>
      <c r="N400" s="12"/>
      <c r="O400" s="12"/>
    </row>
    <row r="401" spans="1:15" ht="15.75" x14ac:dyDescent="0.25">
      <c r="A401" s="29"/>
      <c r="B401" s="105" t="s">
        <v>698</v>
      </c>
      <c r="C401" s="105" t="s">
        <v>699</v>
      </c>
      <c r="D401" s="29" t="s">
        <v>700</v>
      </c>
      <c r="E401" s="108">
        <v>46000000</v>
      </c>
      <c r="F401" s="111">
        <v>0</v>
      </c>
      <c r="G401" s="109"/>
      <c r="H401" s="108">
        <v>36800000</v>
      </c>
      <c r="I401" s="108"/>
      <c r="J401" s="108">
        <f t="shared" si="8"/>
        <v>9200000</v>
      </c>
      <c r="K401" s="10"/>
      <c r="L401" s="105"/>
      <c r="M401" s="105"/>
      <c r="N401" s="12"/>
      <c r="O401" s="12"/>
    </row>
    <row r="402" spans="1:15" ht="15.75" x14ac:dyDescent="0.25">
      <c r="A402" s="29">
        <v>24</v>
      </c>
      <c r="B402" s="105" t="s">
        <v>154</v>
      </c>
      <c r="C402" s="106" t="s">
        <v>701</v>
      </c>
      <c r="D402" s="106" t="s">
        <v>702</v>
      </c>
      <c r="E402" s="108">
        <v>21600000</v>
      </c>
      <c r="F402" s="111">
        <v>158354250</v>
      </c>
      <c r="G402" s="109"/>
      <c r="H402" s="108">
        <v>6200000</v>
      </c>
      <c r="I402" s="108"/>
      <c r="J402" s="108">
        <f t="shared" si="8"/>
        <v>-142954250</v>
      </c>
      <c r="K402" s="10"/>
      <c r="L402" s="105"/>
      <c r="M402" s="105"/>
      <c r="N402" s="12"/>
      <c r="O402" s="12"/>
    </row>
    <row r="403" spans="1:15" ht="15.75" x14ac:dyDescent="0.25">
      <c r="A403" s="29">
        <v>25</v>
      </c>
      <c r="B403" s="105" t="s">
        <v>703</v>
      </c>
      <c r="C403" s="106" t="s">
        <v>704</v>
      </c>
      <c r="D403" s="106" t="s">
        <v>705</v>
      </c>
      <c r="E403" s="108">
        <v>37200000</v>
      </c>
      <c r="F403" s="111">
        <v>29955000</v>
      </c>
      <c r="G403" s="109"/>
      <c r="H403" s="108">
        <v>24800000</v>
      </c>
      <c r="I403" s="108"/>
      <c r="J403" s="108">
        <f t="shared" si="8"/>
        <v>-17555000</v>
      </c>
      <c r="K403" s="10"/>
      <c r="L403" s="105"/>
      <c r="M403" s="105"/>
      <c r="N403" s="12"/>
      <c r="O403" s="12"/>
    </row>
    <row r="404" spans="1:15" ht="15.75" x14ac:dyDescent="0.25">
      <c r="A404" s="29">
        <v>26</v>
      </c>
      <c r="B404" s="105" t="s">
        <v>706</v>
      </c>
      <c r="C404" s="106" t="s">
        <v>707</v>
      </c>
      <c r="D404" s="119" t="s">
        <v>708</v>
      </c>
      <c r="E404" s="108">
        <v>0</v>
      </c>
      <c r="F404" s="111">
        <v>16300000</v>
      </c>
      <c r="G404" s="109"/>
      <c r="H404" s="108">
        <v>0</v>
      </c>
      <c r="I404" s="108"/>
      <c r="J404" s="108">
        <f t="shared" si="8"/>
        <v>-16300000</v>
      </c>
      <c r="K404" s="10" t="s">
        <v>15</v>
      </c>
      <c r="L404" s="105"/>
      <c r="M404" s="105"/>
      <c r="N404" s="12"/>
      <c r="O404" s="12"/>
    </row>
    <row r="405" spans="1:15" ht="15.75" x14ac:dyDescent="0.25">
      <c r="A405" s="29"/>
      <c r="B405" s="105" t="s">
        <v>709</v>
      </c>
      <c r="C405" s="105" t="s">
        <v>710</v>
      </c>
      <c r="D405" s="117" t="s">
        <v>711</v>
      </c>
      <c r="E405" s="108">
        <v>31000000</v>
      </c>
      <c r="F405" s="111">
        <v>2400000</v>
      </c>
      <c r="G405" s="109"/>
      <c r="H405" s="108">
        <v>31000000</v>
      </c>
      <c r="I405" s="108"/>
      <c r="J405" s="108">
        <f t="shared" si="8"/>
        <v>-2400000</v>
      </c>
      <c r="K405" s="10" t="s">
        <v>15</v>
      </c>
      <c r="L405" s="105"/>
      <c r="M405" s="105"/>
      <c r="N405" s="12"/>
      <c r="O405" s="12"/>
    </row>
    <row r="406" spans="1:15" ht="15.75" x14ac:dyDescent="0.25">
      <c r="A406" s="29"/>
      <c r="B406" s="105" t="s">
        <v>712</v>
      </c>
      <c r="C406" s="105" t="s">
        <v>713</v>
      </c>
      <c r="D406" s="29" t="s">
        <v>714</v>
      </c>
      <c r="E406" s="108">
        <v>46000000</v>
      </c>
      <c r="F406" s="111">
        <v>0</v>
      </c>
      <c r="G406" s="109"/>
      <c r="H406" s="108">
        <v>0</v>
      </c>
      <c r="I406" s="108"/>
      <c r="J406" s="108">
        <f t="shared" si="8"/>
        <v>46000000</v>
      </c>
      <c r="K406" s="10" t="s">
        <v>15</v>
      </c>
      <c r="L406" s="105"/>
      <c r="M406" s="105"/>
      <c r="N406" s="12"/>
      <c r="O406" s="12"/>
    </row>
    <row r="407" spans="1:15" ht="15.75" x14ac:dyDescent="0.25">
      <c r="A407" s="29"/>
      <c r="B407" s="105" t="s">
        <v>715</v>
      </c>
      <c r="C407" s="105" t="s">
        <v>716</v>
      </c>
      <c r="D407" s="120" t="s">
        <v>717</v>
      </c>
      <c r="E407" s="108">
        <v>31000000</v>
      </c>
      <c r="F407" s="111">
        <v>0</v>
      </c>
      <c r="G407" s="109"/>
      <c r="H407" s="108">
        <v>31000000</v>
      </c>
      <c r="I407" s="108"/>
      <c r="J407" s="108">
        <f t="shared" si="8"/>
        <v>0</v>
      </c>
      <c r="K407" s="10" t="s">
        <v>15</v>
      </c>
      <c r="L407" s="105"/>
      <c r="M407" s="105"/>
      <c r="N407" s="12"/>
      <c r="O407" s="12"/>
    </row>
    <row r="408" spans="1:15" ht="15.75" x14ac:dyDescent="0.25">
      <c r="A408" s="29">
        <v>27</v>
      </c>
      <c r="B408" s="121" t="s">
        <v>718</v>
      </c>
      <c r="C408" s="106" t="s">
        <v>719</v>
      </c>
      <c r="D408" s="106" t="s">
        <v>720</v>
      </c>
      <c r="E408" s="108">
        <v>37200000</v>
      </c>
      <c r="F408" s="111">
        <v>26608500</v>
      </c>
      <c r="G408" s="109"/>
      <c r="H408" s="108">
        <v>37200000</v>
      </c>
      <c r="I408" s="108"/>
      <c r="J408" s="108">
        <f t="shared" si="8"/>
        <v>-26608500</v>
      </c>
      <c r="K408" s="10"/>
      <c r="L408" s="105"/>
      <c r="M408" s="105"/>
      <c r="N408" s="12"/>
      <c r="O408" s="12"/>
    </row>
    <row r="409" spans="1:15" ht="15.75" x14ac:dyDescent="0.25">
      <c r="A409" s="29">
        <v>28</v>
      </c>
      <c r="B409" s="105" t="s">
        <v>721</v>
      </c>
      <c r="C409" s="106" t="s">
        <v>722</v>
      </c>
      <c r="D409" s="106" t="s">
        <v>723</v>
      </c>
      <c r="E409" s="108">
        <v>46000000</v>
      </c>
      <c r="F409" s="111">
        <v>0</v>
      </c>
      <c r="G409" s="109"/>
      <c r="H409" s="108">
        <v>46000000</v>
      </c>
      <c r="I409" s="108"/>
      <c r="J409" s="108">
        <f t="shared" si="8"/>
        <v>0</v>
      </c>
      <c r="K409" s="10"/>
      <c r="L409" s="105"/>
      <c r="M409" s="105"/>
      <c r="N409" s="12"/>
      <c r="O409" s="12"/>
    </row>
    <row r="410" spans="1:15" ht="15.75" x14ac:dyDescent="0.25">
      <c r="A410" s="29">
        <v>29</v>
      </c>
      <c r="B410" s="105" t="s">
        <v>724</v>
      </c>
      <c r="C410" s="106" t="s">
        <v>725</v>
      </c>
      <c r="D410" s="106" t="s">
        <v>726</v>
      </c>
      <c r="E410" s="108">
        <v>31000000</v>
      </c>
      <c r="F410" s="111">
        <v>27440500</v>
      </c>
      <c r="G410" s="109"/>
      <c r="H410" s="108">
        <v>12400000</v>
      </c>
      <c r="I410" s="108"/>
      <c r="J410" s="108">
        <f t="shared" si="8"/>
        <v>-8840500</v>
      </c>
      <c r="K410" s="10"/>
      <c r="L410" s="105"/>
      <c r="M410" s="105"/>
      <c r="N410" s="12"/>
      <c r="O410" s="12"/>
    </row>
    <row r="411" spans="1:15" ht="15.75" x14ac:dyDescent="0.25">
      <c r="A411" s="29">
        <v>30</v>
      </c>
      <c r="B411" s="105" t="s">
        <v>727</v>
      </c>
      <c r="C411" s="105" t="s">
        <v>728</v>
      </c>
      <c r="D411" s="112">
        <v>180415313047</v>
      </c>
      <c r="E411" s="108">
        <v>31000000</v>
      </c>
      <c r="F411" s="111">
        <v>21057000</v>
      </c>
      <c r="G411" s="109"/>
      <c r="H411" s="108">
        <v>21700000</v>
      </c>
      <c r="I411" s="108"/>
      <c r="J411" s="108">
        <f t="shared" si="8"/>
        <v>-11757000</v>
      </c>
      <c r="K411" s="10"/>
      <c r="L411" s="105"/>
      <c r="M411" s="105"/>
      <c r="N411" s="12"/>
      <c r="O411" s="12"/>
    </row>
    <row r="412" spans="1:15" ht="15.75" x14ac:dyDescent="0.25">
      <c r="A412" s="29"/>
      <c r="B412" s="105" t="s">
        <v>729</v>
      </c>
      <c r="C412" s="105" t="s">
        <v>730</v>
      </c>
      <c r="D412" s="106" t="s">
        <v>731</v>
      </c>
      <c r="E412" s="108">
        <v>31000000</v>
      </c>
      <c r="F412" s="111">
        <v>21057000</v>
      </c>
      <c r="G412" s="109"/>
      <c r="H412" s="108">
        <v>27900000</v>
      </c>
      <c r="I412" s="108"/>
      <c r="J412" s="108">
        <f t="shared" si="8"/>
        <v>-17957000</v>
      </c>
      <c r="K412" s="10"/>
      <c r="L412" s="105"/>
      <c r="M412" s="105"/>
      <c r="N412" s="12"/>
      <c r="O412" s="12"/>
    </row>
    <row r="413" spans="1:15" ht="15.75" x14ac:dyDescent="0.25">
      <c r="A413" s="29">
        <v>31</v>
      </c>
      <c r="B413" s="105" t="s">
        <v>732</v>
      </c>
      <c r="C413" s="106">
        <v>80520766</v>
      </c>
      <c r="D413" s="110">
        <v>211215317803</v>
      </c>
      <c r="E413" s="108">
        <v>46000000</v>
      </c>
      <c r="F413" s="111">
        <v>0</v>
      </c>
      <c r="G413" s="109">
        <v>2932567</v>
      </c>
      <c r="H413" s="108">
        <v>27600000</v>
      </c>
      <c r="I413" s="108"/>
      <c r="J413" s="108">
        <f t="shared" ref="J413:J476" si="9">E413-SUM(F413:I413)</f>
        <v>15467433</v>
      </c>
      <c r="K413" s="10" t="s">
        <v>15</v>
      </c>
      <c r="L413" s="105"/>
      <c r="M413" s="105"/>
      <c r="N413" s="12"/>
      <c r="O413" s="12"/>
    </row>
    <row r="414" spans="1:15" ht="15.75" x14ac:dyDescent="0.25">
      <c r="A414" s="29">
        <v>32</v>
      </c>
      <c r="B414" s="105" t="s">
        <v>733</v>
      </c>
      <c r="C414" s="106" t="s">
        <v>734</v>
      </c>
      <c r="D414" s="106" t="s">
        <v>735</v>
      </c>
      <c r="E414" s="108">
        <v>31000000</v>
      </c>
      <c r="F414" s="111">
        <v>0</v>
      </c>
      <c r="G414" s="109"/>
      <c r="H414" s="108">
        <v>18600000</v>
      </c>
      <c r="I414" s="108"/>
      <c r="J414" s="108">
        <f t="shared" si="9"/>
        <v>12400000</v>
      </c>
      <c r="K414" s="10" t="s">
        <v>15</v>
      </c>
      <c r="L414" s="105"/>
      <c r="M414" s="105"/>
      <c r="N414" s="12"/>
      <c r="O414" s="12"/>
    </row>
    <row r="415" spans="1:15" ht="15.75" x14ac:dyDescent="0.25">
      <c r="A415" s="29">
        <v>33</v>
      </c>
      <c r="B415" s="105" t="s">
        <v>736</v>
      </c>
      <c r="C415" s="106" t="s">
        <v>737</v>
      </c>
      <c r="D415" s="106" t="s">
        <v>738</v>
      </c>
      <c r="E415" s="108">
        <v>31000000</v>
      </c>
      <c r="F415" s="111">
        <v>31499250</v>
      </c>
      <c r="G415" s="109"/>
      <c r="H415" s="108">
        <v>24800000</v>
      </c>
      <c r="I415" s="108"/>
      <c r="J415" s="108">
        <f t="shared" si="9"/>
        <v>-25299250</v>
      </c>
      <c r="K415" s="10"/>
      <c r="L415" s="105"/>
      <c r="M415" s="105"/>
      <c r="N415" s="12"/>
      <c r="O415" s="12"/>
    </row>
    <row r="416" spans="1:15" ht="15.75" x14ac:dyDescent="0.25">
      <c r="A416" s="29"/>
      <c r="B416" s="105" t="s">
        <v>739</v>
      </c>
      <c r="C416" s="106" t="s">
        <v>740</v>
      </c>
      <c r="D416" s="106" t="s">
        <v>741</v>
      </c>
      <c r="E416" s="108">
        <v>31000000</v>
      </c>
      <c r="F416" s="111">
        <v>2975500</v>
      </c>
      <c r="G416" s="109"/>
      <c r="H416" s="108">
        <v>31000000</v>
      </c>
      <c r="I416" s="108"/>
      <c r="J416" s="108">
        <f t="shared" si="9"/>
        <v>-2975500</v>
      </c>
      <c r="K416" s="10"/>
      <c r="L416" s="105"/>
      <c r="M416" s="105"/>
      <c r="N416" s="12"/>
      <c r="O416" s="12"/>
    </row>
    <row r="417" spans="1:15" ht="15.75" x14ac:dyDescent="0.25">
      <c r="A417" s="29"/>
      <c r="B417" s="105" t="s">
        <v>742</v>
      </c>
      <c r="C417" s="105" t="s">
        <v>743</v>
      </c>
      <c r="D417" s="106" t="s">
        <v>744</v>
      </c>
      <c r="E417" s="108">
        <v>46000000</v>
      </c>
      <c r="F417" s="111">
        <v>0</v>
      </c>
      <c r="G417" s="109"/>
      <c r="H417" s="108">
        <v>46000000</v>
      </c>
      <c r="I417" s="108"/>
      <c r="J417" s="108">
        <f t="shared" si="9"/>
        <v>0</v>
      </c>
      <c r="K417" s="10"/>
      <c r="L417" s="105"/>
      <c r="M417" s="105"/>
      <c r="N417" s="12"/>
      <c r="O417" s="12"/>
    </row>
    <row r="418" spans="1:15" ht="15.75" x14ac:dyDescent="0.25">
      <c r="A418" s="29">
        <v>34</v>
      </c>
      <c r="B418" s="122" t="s">
        <v>745</v>
      </c>
      <c r="C418" s="123" t="s">
        <v>746</v>
      </c>
      <c r="D418" s="123" t="s">
        <v>747</v>
      </c>
      <c r="E418" s="108">
        <v>40200000</v>
      </c>
      <c r="F418" s="111">
        <v>196730500</v>
      </c>
      <c r="G418" s="109"/>
      <c r="H418" s="108">
        <v>31000000</v>
      </c>
      <c r="I418" s="108"/>
      <c r="J418" s="108">
        <f t="shared" si="9"/>
        <v>-187530500</v>
      </c>
      <c r="K418" s="10"/>
      <c r="L418" s="105"/>
      <c r="M418" s="105"/>
      <c r="N418" s="12"/>
      <c r="O418" s="12"/>
    </row>
    <row r="419" spans="1:15" ht="15.75" x14ac:dyDescent="0.25">
      <c r="A419" s="29"/>
      <c r="B419" s="105" t="s">
        <v>748</v>
      </c>
      <c r="C419" s="105" t="s">
        <v>749</v>
      </c>
      <c r="D419" s="117" t="s">
        <v>750</v>
      </c>
      <c r="E419" s="108">
        <v>31000000</v>
      </c>
      <c r="F419" s="111">
        <v>21599000</v>
      </c>
      <c r="G419" s="109"/>
      <c r="H419" s="108">
        <v>12400000</v>
      </c>
      <c r="I419" s="108"/>
      <c r="J419" s="108">
        <f t="shared" si="9"/>
        <v>-2999000</v>
      </c>
      <c r="K419" s="10"/>
      <c r="L419" s="105"/>
      <c r="M419" s="105"/>
      <c r="N419" s="12"/>
      <c r="O419" s="12"/>
    </row>
    <row r="420" spans="1:15" ht="15.75" x14ac:dyDescent="0.25">
      <c r="A420" s="29"/>
      <c r="B420" s="105" t="s">
        <v>751</v>
      </c>
      <c r="C420" s="106" t="s">
        <v>752</v>
      </c>
      <c r="D420" s="106" t="s">
        <v>753</v>
      </c>
      <c r="E420" s="108">
        <v>31000000</v>
      </c>
      <c r="F420" s="111">
        <v>0</v>
      </c>
      <c r="G420" s="109"/>
      <c r="H420" s="108">
        <v>0</v>
      </c>
      <c r="I420" s="108"/>
      <c r="J420" s="108">
        <f t="shared" si="9"/>
        <v>31000000</v>
      </c>
      <c r="K420" s="10"/>
      <c r="L420" s="105"/>
      <c r="M420" s="105"/>
      <c r="N420" s="12"/>
      <c r="O420" s="12"/>
    </row>
    <row r="421" spans="1:15" ht="15.75" x14ac:dyDescent="0.25">
      <c r="A421" s="29"/>
      <c r="B421" s="105" t="s">
        <v>754</v>
      </c>
      <c r="C421" s="106" t="s">
        <v>755</v>
      </c>
      <c r="D421" s="106" t="s">
        <v>756</v>
      </c>
      <c r="E421" s="108">
        <v>31000000</v>
      </c>
      <c r="F421" s="111">
        <v>0</v>
      </c>
      <c r="G421" s="109"/>
      <c r="H421" s="108">
        <v>0</v>
      </c>
      <c r="I421" s="108"/>
      <c r="J421" s="108">
        <f t="shared" si="9"/>
        <v>31000000</v>
      </c>
      <c r="K421" s="10"/>
      <c r="L421" s="105"/>
      <c r="M421" s="105"/>
      <c r="N421" s="12"/>
      <c r="O421" s="12"/>
    </row>
    <row r="422" spans="1:15" ht="15.75" x14ac:dyDescent="0.25">
      <c r="A422" s="29"/>
      <c r="B422" s="105" t="s">
        <v>757</v>
      </c>
      <c r="C422" s="106" t="s">
        <v>758</v>
      </c>
      <c r="D422" s="106" t="s">
        <v>759</v>
      </c>
      <c r="E422" s="108">
        <v>155000000</v>
      </c>
      <c r="F422" s="111">
        <v>10671109</v>
      </c>
      <c r="G422" s="109"/>
      <c r="H422" s="108">
        <v>148800000</v>
      </c>
      <c r="I422" s="108"/>
      <c r="J422" s="108">
        <f t="shared" si="9"/>
        <v>-4471109</v>
      </c>
      <c r="K422" s="10"/>
      <c r="L422" s="105"/>
      <c r="M422" s="105"/>
      <c r="N422" s="12"/>
      <c r="O422" s="12"/>
    </row>
    <row r="423" spans="1:15" ht="15.75" x14ac:dyDescent="0.25">
      <c r="A423" s="29"/>
      <c r="B423" s="105" t="s">
        <v>760</v>
      </c>
      <c r="C423" s="106" t="s">
        <v>761</v>
      </c>
      <c r="D423" s="106" t="s">
        <v>762</v>
      </c>
      <c r="E423" s="108">
        <v>46000000</v>
      </c>
      <c r="F423" s="111">
        <v>0</v>
      </c>
      <c r="G423" s="109"/>
      <c r="H423" s="108">
        <v>46000000</v>
      </c>
      <c r="I423" s="108"/>
      <c r="J423" s="108">
        <f t="shared" si="9"/>
        <v>0</v>
      </c>
      <c r="K423" s="10"/>
      <c r="L423" s="105"/>
      <c r="M423" s="105"/>
      <c r="N423" s="12"/>
      <c r="O423" s="12"/>
    </row>
    <row r="424" spans="1:15" ht="15.75" x14ac:dyDescent="0.25">
      <c r="A424" s="29">
        <v>35</v>
      </c>
      <c r="B424" s="124" t="s">
        <v>763</v>
      </c>
      <c r="C424" s="105" t="s">
        <v>764</v>
      </c>
      <c r="D424" s="106" t="s">
        <v>765</v>
      </c>
      <c r="E424" s="108">
        <v>31000000</v>
      </c>
      <c r="F424" s="111">
        <v>2400000</v>
      </c>
      <c r="G424" s="109"/>
      <c r="H424" s="108">
        <v>21700000</v>
      </c>
      <c r="I424" s="108"/>
      <c r="J424" s="108">
        <f t="shared" si="9"/>
        <v>6900000</v>
      </c>
      <c r="K424" s="10" t="s">
        <v>15</v>
      </c>
      <c r="L424" s="105"/>
      <c r="M424" s="105"/>
      <c r="N424" s="12"/>
      <c r="O424" s="12"/>
    </row>
    <row r="425" spans="1:15" ht="15.75" x14ac:dyDescent="0.25">
      <c r="A425" s="29">
        <v>36</v>
      </c>
      <c r="B425" s="124" t="s">
        <v>766</v>
      </c>
      <c r="C425" s="107">
        <v>8.0058826E-2</v>
      </c>
      <c r="D425" s="29" t="s">
        <v>767</v>
      </c>
      <c r="E425" s="108">
        <v>46000000</v>
      </c>
      <c r="F425" s="111">
        <v>0</v>
      </c>
      <c r="G425" s="109"/>
      <c r="H425" s="108">
        <v>27600000</v>
      </c>
      <c r="I425" s="108"/>
      <c r="J425" s="108">
        <f t="shared" si="9"/>
        <v>18400000</v>
      </c>
      <c r="K425" s="10" t="s">
        <v>15</v>
      </c>
      <c r="L425" s="105"/>
      <c r="M425" s="105"/>
      <c r="N425" s="12"/>
      <c r="O425" s="12"/>
    </row>
    <row r="426" spans="1:15" ht="15.75" x14ac:dyDescent="0.25">
      <c r="A426" s="29">
        <v>37</v>
      </c>
      <c r="B426" s="124" t="s">
        <v>768</v>
      </c>
      <c r="C426" s="107">
        <v>9.5229105999999994E-2</v>
      </c>
      <c r="D426" s="112">
        <v>220415318798</v>
      </c>
      <c r="E426" s="108">
        <v>155000000</v>
      </c>
      <c r="F426" s="111">
        <v>22682109</v>
      </c>
      <c r="G426" s="109"/>
      <c r="H426" s="108">
        <v>18600000</v>
      </c>
      <c r="I426" s="108"/>
      <c r="J426" s="108">
        <f t="shared" si="9"/>
        <v>113717891</v>
      </c>
      <c r="K426" s="10" t="s">
        <v>15</v>
      </c>
      <c r="L426" s="105"/>
      <c r="M426" s="105"/>
      <c r="N426" s="12"/>
      <c r="O426" s="12"/>
    </row>
    <row r="427" spans="1:15" ht="15.75" x14ac:dyDescent="0.25">
      <c r="A427" s="29">
        <v>38</v>
      </c>
      <c r="B427" s="105" t="s">
        <v>769</v>
      </c>
      <c r="C427" s="107">
        <v>9.5125943000000004E-2</v>
      </c>
      <c r="D427" s="29" t="s">
        <v>770</v>
      </c>
      <c r="E427" s="108">
        <v>46000000</v>
      </c>
      <c r="F427" s="111">
        <v>0</v>
      </c>
      <c r="G427" s="109"/>
      <c r="H427" s="108">
        <v>12400000</v>
      </c>
      <c r="I427" s="108"/>
      <c r="J427" s="108">
        <f t="shared" si="9"/>
        <v>33600000</v>
      </c>
      <c r="K427" s="10" t="s">
        <v>15</v>
      </c>
      <c r="L427" s="105"/>
      <c r="M427" s="105"/>
      <c r="N427" s="12"/>
      <c r="O427" s="12"/>
    </row>
    <row r="428" spans="1:15" ht="15.75" x14ac:dyDescent="0.25">
      <c r="A428" s="29">
        <v>39</v>
      </c>
      <c r="B428" s="105" t="s">
        <v>771</v>
      </c>
      <c r="C428" s="107">
        <v>9.5217715999999994E-2</v>
      </c>
      <c r="D428" s="125" t="s">
        <v>772</v>
      </c>
      <c r="E428" s="108">
        <v>31000000</v>
      </c>
      <c r="F428" s="111">
        <v>1375000</v>
      </c>
      <c r="G428" s="109"/>
      <c r="H428" s="108">
        <v>9300000</v>
      </c>
      <c r="I428" s="108"/>
      <c r="J428" s="108">
        <f t="shared" si="9"/>
        <v>20325000</v>
      </c>
      <c r="K428" s="10" t="s">
        <v>15</v>
      </c>
      <c r="L428" s="105"/>
      <c r="M428" s="105"/>
      <c r="N428" s="12"/>
      <c r="O428" s="12"/>
    </row>
    <row r="429" spans="1:15" ht="15.75" x14ac:dyDescent="0.25">
      <c r="A429" s="29"/>
      <c r="B429" s="105" t="s">
        <v>773</v>
      </c>
      <c r="C429" s="107">
        <v>9.5010270999999993E-2</v>
      </c>
      <c r="D429" s="118" t="s">
        <v>774</v>
      </c>
      <c r="E429" s="108">
        <v>31000000</v>
      </c>
      <c r="F429" s="111">
        <v>0</v>
      </c>
      <c r="G429" s="109"/>
      <c r="H429" s="108">
        <v>0</v>
      </c>
      <c r="I429" s="108"/>
      <c r="J429" s="108">
        <f t="shared" si="9"/>
        <v>31000000</v>
      </c>
      <c r="K429" s="10" t="s">
        <v>15</v>
      </c>
      <c r="L429" s="105"/>
      <c r="M429" s="105"/>
      <c r="N429" s="12"/>
      <c r="O429" s="12"/>
    </row>
    <row r="430" spans="1:15" ht="15.75" x14ac:dyDescent="0.25">
      <c r="A430" s="29">
        <v>40</v>
      </c>
      <c r="B430" s="105" t="s">
        <v>775</v>
      </c>
      <c r="C430" s="107">
        <v>8.0395307999999999E-2</v>
      </c>
      <c r="D430" s="126" t="s">
        <v>776</v>
      </c>
      <c r="E430" s="108">
        <v>6200000</v>
      </c>
      <c r="F430" s="111">
        <v>0</v>
      </c>
      <c r="G430" s="109"/>
      <c r="H430" s="108">
        <v>6200000</v>
      </c>
      <c r="I430" s="108"/>
      <c r="J430" s="108">
        <f t="shared" si="9"/>
        <v>0</v>
      </c>
      <c r="K430" s="10" t="s">
        <v>15</v>
      </c>
      <c r="L430" s="105"/>
      <c r="M430" s="105"/>
      <c r="N430" s="12"/>
      <c r="O430" s="12"/>
    </row>
    <row r="431" spans="1:15" ht="15.75" x14ac:dyDescent="0.25">
      <c r="A431" s="29">
        <v>41</v>
      </c>
      <c r="B431" s="105" t="s">
        <v>777</v>
      </c>
      <c r="C431" s="107">
        <v>8.0396428000000006E-2</v>
      </c>
      <c r="D431" s="126" t="s">
        <v>778</v>
      </c>
      <c r="E431" s="108">
        <v>6200000</v>
      </c>
      <c r="F431" s="111">
        <v>438000</v>
      </c>
      <c r="G431" s="109"/>
      <c r="H431" s="108">
        <v>6200000</v>
      </c>
      <c r="I431" s="108"/>
      <c r="J431" s="108">
        <f t="shared" si="9"/>
        <v>-438000</v>
      </c>
      <c r="K431" s="10"/>
      <c r="L431" s="105"/>
      <c r="M431" s="105"/>
      <c r="N431" s="12"/>
      <c r="O431" s="12"/>
    </row>
    <row r="432" spans="1:15" ht="15.75" x14ac:dyDescent="0.25">
      <c r="A432" s="29">
        <v>42</v>
      </c>
      <c r="B432" s="105" t="s">
        <v>779</v>
      </c>
      <c r="C432" s="105" t="s">
        <v>780</v>
      </c>
      <c r="D432" s="29" t="s">
        <v>781</v>
      </c>
      <c r="E432" s="108">
        <v>230000000</v>
      </c>
      <c r="F432" s="111">
        <v>5170127</v>
      </c>
      <c r="G432" s="109"/>
      <c r="H432" s="108">
        <v>0</v>
      </c>
      <c r="I432" s="108"/>
      <c r="J432" s="108">
        <f t="shared" si="9"/>
        <v>224829873</v>
      </c>
      <c r="K432" s="10" t="s">
        <v>15</v>
      </c>
      <c r="L432" s="105"/>
      <c r="M432" s="105"/>
      <c r="N432" s="12"/>
      <c r="O432" s="12"/>
    </row>
    <row r="433" spans="1:15" ht="15.75" x14ac:dyDescent="0.25">
      <c r="A433" s="29">
        <v>43</v>
      </c>
      <c r="B433" s="105" t="s">
        <v>782</v>
      </c>
      <c r="C433" s="105" t="s">
        <v>783</v>
      </c>
      <c r="D433" s="29" t="s">
        <v>784</v>
      </c>
      <c r="E433" s="108">
        <v>46000000</v>
      </c>
      <c r="F433" s="111">
        <v>0</v>
      </c>
      <c r="G433" s="109"/>
      <c r="H433" s="108">
        <v>27600000</v>
      </c>
      <c r="I433" s="108"/>
      <c r="J433" s="108">
        <f t="shared" si="9"/>
        <v>18400000</v>
      </c>
      <c r="K433" s="10" t="s">
        <v>15</v>
      </c>
      <c r="L433" s="105"/>
      <c r="M433" s="105"/>
      <c r="N433" s="12"/>
      <c r="O433" s="12"/>
    </row>
    <row r="434" spans="1:15" ht="15.75" x14ac:dyDescent="0.25">
      <c r="A434" s="29">
        <v>44</v>
      </c>
      <c r="B434" s="105" t="s">
        <v>785</v>
      </c>
      <c r="C434" s="107">
        <v>8.0281037E-2</v>
      </c>
      <c r="D434" s="126" t="s">
        <v>786</v>
      </c>
      <c r="E434" s="108">
        <v>6200000</v>
      </c>
      <c r="F434" s="111">
        <v>2580000</v>
      </c>
      <c r="G434" s="109"/>
      <c r="H434" s="108">
        <v>0</v>
      </c>
      <c r="I434" s="108"/>
      <c r="J434" s="108">
        <f t="shared" si="9"/>
        <v>3620000</v>
      </c>
      <c r="K434" s="10" t="s">
        <v>15</v>
      </c>
      <c r="L434" s="105"/>
      <c r="M434" s="105"/>
      <c r="N434" s="12"/>
      <c r="O434" s="12"/>
    </row>
    <row r="435" spans="1:15" ht="15.75" x14ac:dyDescent="0.25">
      <c r="A435" s="29"/>
      <c r="B435" s="105" t="s">
        <v>787</v>
      </c>
      <c r="C435" s="107">
        <v>8.0542905999999997E-2</v>
      </c>
      <c r="D435" s="127" t="s">
        <v>788</v>
      </c>
      <c r="E435" s="108">
        <v>46000000</v>
      </c>
      <c r="F435" s="111">
        <v>0</v>
      </c>
      <c r="G435" s="109"/>
      <c r="H435" s="108">
        <v>9200000</v>
      </c>
      <c r="I435" s="108"/>
      <c r="J435" s="108">
        <f t="shared" si="9"/>
        <v>36800000</v>
      </c>
      <c r="K435" s="10" t="s">
        <v>15</v>
      </c>
      <c r="L435" s="105"/>
      <c r="M435" s="105"/>
      <c r="N435" s="12"/>
      <c r="O435" s="12"/>
    </row>
    <row r="436" spans="1:15" ht="15.75" x14ac:dyDescent="0.25">
      <c r="A436" s="29">
        <v>45</v>
      </c>
      <c r="B436" s="105" t="s">
        <v>789</v>
      </c>
      <c r="C436" s="105" t="s">
        <v>790</v>
      </c>
      <c r="D436" s="126" t="s">
        <v>791</v>
      </c>
      <c r="E436" s="108">
        <v>46000000</v>
      </c>
      <c r="F436" s="111">
        <v>0</v>
      </c>
      <c r="G436" s="109"/>
      <c r="H436" s="108">
        <v>9200000</v>
      </c>
      <c r="I436" s="108"/>
      <c r="J436" s="108">
        <f t="shared" si="9"/>
        <v>36800000</v>
      </c>
      <c r="K436" s="10" t="s">
        <v>15</v>
      </c>
      <c r="L436" s="105"/>
      <c r="M436" s="105"/>
      <c r="N436" s="12"/>
      <c r="O436" s="12"/>
    </row>
    <row r="437" spans="1:15" ht="15.75" x14ac:dyDescent="0.25">
      <c r="A437" s="29">
        <v>46</v>
      </c>
      <c r="B437" s="105" t="s">
        <v>792</v>
      </c>
      <c r="C437" s="105" t="s">
        <v>793</v>
      </c>
      <c r="D437" s="106" t="s">
        <v>794</v>
      </c>
      <c r="E437" s="108">
        <v>31000000</v>
      </c>
      <c r="F437" s="111">
        <v>146720188</v>
      </c>
      <c r="G437" s="109"/>
      <c r="H437" s="108">
        <v>31000000</v>
      </c>
      <c r="I437" s="108"/>
      <c r="J437" s="108">
        <f t="shared" si="9"/>
        <v>-146720188</v>
      </c>
      <c r="K437" s="10" t="s">
        <v>15</v>
      </c>
      <c r="L437" s="105"/>
      <c r="M437" s="105"/>
      <c r="N437" s="12"/>
      <c r="O437" s="12"/>
    </row>
    <row r="438" spans="1:15" ht="15.75" x14ac:dyDescent="0.25">
      <c r="A438" s="29"/>
      <c r="B438" s="105" t="s">
        <v>795</v>
      </c>
      <c r="C438" s="105" t="s">
        <v>796</v>
      </c>
      <c r="D438" s="106" t="s">
        <v>797</v>
      </c>
      <c r="E438" s="108">
        <v>155000000</v>
      </c>
      <c r="F438" s="111">
        <v>42846031.590361446</v>
      </c>
      <c r="G438" s="109"/>
      <c r="H438" s="108">
        <v>62000000</v>
      </c>
      <c r="I438" s="108"/>
      <c r="J438" s="108">
        <f t="shared" si="9"/>
        <v>50153968.409638554</v>
      </c>
      <c r="K438" s="10" t="s">
        <v>15</v>
      </c>
      <c r="L438" s="105"/>
      <c r="M438" s="105"/>
      <c r="N438" s="12"/>
      <c r="O438" s="12"/>
    </row>
    <row r="439" spans="1:15" ht="15.75" x14ac:dyDescent="0.25">
      <c r="A439" s="29"/>
      <c r="B439" s="105" t="s">
        <v>420</v>
      </c>
      <c r="C439" s="105" t="s">
        <v>798</v>
      </c>
      <c r="D439" s="106" t="s">
        <v>799</v>
      </c>
      <c r="E439" s="108">
        <v>276000000</v>
      </c>
      <c r="F439" s="111">
        <v>5075682</v>
      </c>
      <c r="G439" s="109"/>
      <c r="H439" s="108">
        <v>0</v>
      </c>
      <c r="I439" s="108"/>
      <c r="J439" s="108">
        <f t="shared" si="9"/>
        <v>270924318</v>
      </c>
      <c r="K439" s="10" t="s">
        <v>15</v>
      </c>
      <c r="L439" s="105"/>
      <c r="M439" s="105"/>
      <c r="N439" s="12"/>
      <c r="O439" s="12"/>
    </row>
    <row r="440" spans="1:15" ht="15.75" x14ac:dyDescent="0.25">
      <c r="A440" s="29"/>
      <c r="B440" s="105" t="s">
        <v>800</v>
      </c>
      <c r="C440" s="105" t="s">
        <v>801</v>
      </c>
      <c r="D440" s="106" t="s">
        <v>802</v>
      </c>
      <c r="E440" s="108">
        <v>31000000</v>
      </c>
      <c r="F440" s="111">
        <v>720000</v>
      </c>
      <c r="G440" s="109"/>
      <c r="H440" s="108">
        <v>0</v>
      </c>
      <c r="I440" s="108"/>
      <c r="J440" s="108">
        <f t="shared" si="9"/>
        <v>30280000</v>
      </c>
      <c r="K440" s="10" t="s">
        <v>15</v>
      </c>
      <c r="L440" s="105"/>
      <c r="M440" s="105"/>
      <c r="N440" s="12"/>
      <c r="O440" s="12"/>
    </row>
    <row r="441" spans="1:15" ht="15.75" x14ac:dyDescent="0.25">
      <c r="A441" s="29"/>
      <c r="B441" s="105" t="s">
        <v>803</v>
      </c>
      <c r="C441" s="105" t="s">
        <v>804</v>
      </c>
      <c r="D441" s="106" t="s">
        <v>805</v>
      </c>
      <c r="E441" s="108">
        <v>31000000</v>
      </c>
      <c r="F441" s="111">
        <v>1734500</v>
      </c>
      <c r="G441" s="109"/>
      <c r="H441" s="108">
        <v>0</v>
      </c>
      <c r="I441" s="108"/>
      <c r="J441" s="108">
        <f t="shared" si="9"/>
        <v>29265500</v>
      </c>
      <c r="K441" s="10" t="s">
        <v>15</v>
      </c>
      <c r="L441" s="105"/>
      <c r="M441" s="105"/>
      <c r="N441" s="12"/>
      <c r="O441" s="12"/>
    </row>
    <row r="442" spans="1:15" ht="15.75" x14ac:dyDescent="0.25">
      <c r="A442" s="29"/>
      <c r="B442" s="105" t="s">
        <v>806</v>
      </c>
      <c r="C442" s="105" t="s">
        <v>807</v>
      </c>
      <c r="D442" s="106" t="s">
        <v>808</v>
      </c>
      <c r="E442" s="108">
        <v>31000000</v>
      </c>
      <c r="F442" s="111">
        <v>6068750</v>
      </c>
      <c r="G442" s="109"/>
      <c r="H442" s="108">
        <v>0</v>
      </c>
      <c r="I442" s="108"/>
      <c r="J442" s="108">
        <f t="shared" si="9"/>
        <v>24931250</v>
      </c>
      <c r="K442" s="10" t="s">
        <v>15</v>
      </c>
      <c r="L442" s="105"/>
      <c r="M442" s="105"/>
      <c r="N442" s="12"/>
      <c r="O442" s="12"/>
    </row>
    <row r="443" spans="1:15" ht="15.75" x14ac:dyDescent="0.25">
      <c r="A443" s="29"/>
      <c r="B443" s="105" t="s">
        <v>800</v>
      </c>
      <c r="C443" s="105" t="s">
        <v>809</v>
      </c>
      <c r="D443" s="106" t="s">
        <v>810</v>
      </c>
      <c r="E443" s="108">
        <v>6200000</v>
      </c>
      <c r="F443" s="111">
        <v>0</v>
      </c>
      <c r="G443" s="109"/>
      <c r="H443" s="108">
        <v>0</v>
      </c>
      <c r="I443" s="108"/>
      <c r="J443" s="108">
        <f t="shared" si="9"/>
        <v>6200000</v>
      </c>
      <c r="K443" s="10" t="s">
        <v>15</v>
      </c>
      <c r="L443" s="105"/>
      <c r="M443" s="105"/>
      <c r="N443" s="12"/>
      <c r="O443" s="12"/>
    </row>
    <row r="444" spans="1:15" ht="15.75" x14ac:dyDescent="0.25">
      <c r="A444" s="29">
        <v>47</v>
      </c>
      <c r="B444" s="105" t="s">
        <v>811</v>
      </c>
      <c r="C444" s="105" t="s">
        <v>812</v>
      </c>
      <c r="D444" s="106" t="s">
        <v>813</v>
      </c>
      <c r="E444" s="108">
        <v>31000000</v>
      </c>
      <c r="F444" s="111">
        <v>0</v>
      </c>
      <c r="G444" s="109"/>
      <c r="H444" s="108">
        <v>6200000</v>
      </c>
      <c r="I444" s="108"/>
      <c r="J444" s="108">
        <f t="shared" si="9"/>
        <v>24800000</v>
      </c>
      <c r="K444" s="10" t="s">
        <v>15</v>
      </c>
      <c r="L444" s="105"/>
      <c r="M444" s="105"/>
      <c r="N444" s="12"/>
      <c r="O444" s="12"/>
    </row>
    <row r="445" spans="1:15" ht="15.75" x14ac:dyDescent="0.25">
      <c r="A445" s="29">
        <v>48</v>
      </c>
      <c r="B445" s="105" t="s">
        <v>814</v>
      </c>
      <c r="C445" s="105" t="s">
        <v>815</v>
      </c>
      <c r="D445" s="106" t="s">
        <v>816</v>
      </c>
      <c r="E445" s="108">
        <v>9200000</v>
      </c>
      <c r="F445" s="111">
        <v>6875000</v>
      </c>
      <c r="G445" s="109"/>
      <c r="H445" s="108">
        <v>6200000</v>
      </c>
      <c r="I445" s="108"/>
      <c r="J445" s="108">
        <f t="shared" si="9"/>
        <v>-3875000</v>
      </c>
      <c r="K445" s="10" t="s">
        <v>15</v>
      </c>
      <c r="L445" s="105"/>
      <c r="M445" s="105"/>
      <c r="N445" s="12"/>
      <c r="O445" s="12"/>
    </row>
    <row r="446" spans="1:15" ht="15.75" x14ac:dyDescent="0.25">
      <c r="A446" s="29"/>
      <c r="B446" s="105" t="s">
        <v>817</v>
      </c>
      <c r="C446" s="105" t="s">
        <v>818</v>
      </c>
      <c r="D446" s="106" t="s">
        <v>819</v>
      </c>
      <c r="E446" s="108">
        <v>230000000</v>
      </c>
      <c r="F446" s="111">
        <v>5170127</v>
      </c>
      <c r="G446" s="109"/>
      <c r="H446" s="108">
        <v>27600000</v>
      </c>
      <c r="I446" s="108"/>
      <c r="J446" s="108">
        <f t="shared" si="9"/>
        <v>197229873</v>
      </c>
      <c r="K446" s="10" t="s">
        <v>15</v>
      </c>
      <c r="L446" s="105"/>
      <c r="M446" s="105"/>
      <c r="N446" s="12"/>
      <c r="O446" s="12"/>
    </row>
    <row r="447" spans="1:15" ht="15.75" x14ac:dyDescent="0.25">
      <c r="A447" s="29">
        <v>49</v>
      </c>
      <c r="B447" s="105" t="s">
        <v>820</v>
      </c>
      <c r="C447" s="105" t="s">
        <v>821</v>
      </c>
      <c r="D447" s="106" t="s">
        <v>822</v>
      </c>
      <c r="E447" s="108">
        <v>230000000</v>
      </c>
      <c r="F447" s="111">
        <v>6450682</v>
      </c>
      <c r="G447" s="109"/>
      <c r="H447" s="108">
        <v>46000000</v>
      </c>
      <c r="I447" s="108"/>
      <c r="J447" s="108">
        <f t="shared" si="9"/>
        <v>177549318</v>
      </c>
      <c r="K447" s="10" t="s">
        <v>15</v>
      </c>
      <c r="L447" s="105"/>
      <c r="M447" s="105"/>
      <c r="N447" s="12"/>
      <c r="O447" s="12"/>
    </row>
    <row r="448" spans="1:15" ht="15.75" x14ac:dyDescent="0.25">
      <c r="A448" s="29"/>
      <c r="B448" s="105" t="s">
        <v>823</v>
      </c>
      <c r="C448" s="105" t="s">
        <v>824</v>
      </c>
      <c r="D448" s="106" t="s">
        <v>825</v>
      </c>
      <c r="E448" s="108">
        <v>46000000</v>
      </c>
      <c r="F448" s="111">
        <v>0</v>
      </c>
      <c r="G448" s="109"/>
      <c r="H448" s="108">
        <v>9200000</v>
      </c>
      <c r="I448" s="108"/>
      <c r="J448" s="108">
        <f t="shared" si="9"/>
        <v>36800000</v>
      </c>
      <c r="K448" s="10" t="s">
        <v>15</v>
      </c>
      <c r="L448" s="105"/>
      <c r="M448" s="105"/>
      <c r="N448" s="12"/>
      <c r="O448" s="12"/>
    </row>
    <row r="449" spans="1:15" ht="15.75" x14ac:dyDescent="0.25">
      <c r="A449" s="29">
        <v>50</v>
      </c>
      <c r="B449" s="105" t="s">
        <v>826</v>
      </c>
      <c r="C449" s="105" t="s">
        <v>827</v>
      </c>
      <c r="D449" s="106" t="s">
        <v>828</v>
      </c>
      <c r="E449" s="108">
        <v>31000000</v>
      </c>
      <c r="F449" s="111">
        <v>0</v>
      </c>
      <c r="G449" s="109"/>
      <c r="H449" s="108">
        <v>0</v>
      </c>
      <c r="I449" s="108"/>
      <c r="J449" s="108">
        <f t="shared" si="9"/>
        <v>31000000</v>
      </c>
      <c r="K449" s="10" t="s">
        <v>15</v>
      </c>
      <c r="L449" s="105"/>
      <c r="M449" s="105"/>
      <c r="N449" s="12"/>
      <c r="O449" s="12"/>
    </row>
    <row r="450" spans="1:15" ht="15.75" x14ac:dyDescent="0.25">
      <c r="A450" s="29">
        <v>51</v>
      </c>
      <c r="B450" s="105" t="s">
        <v>829</v>
      </c>
      <c r="C450" s="105" t="s">
        <v>830</v>
      </c>
      <c r="D450" s="106" t="s">
        <v>831</v>
      </c>
      <c r="E450" s="108">
        <v>230000000</v>
      </c>
      <c r="F450" s="111">
        <v>5170127</v>
      </c>
      <c r="G450" s="109"/>
      <c r="H450" s="108">
        <v>36800000</v>
      </c>
      <c r="I450" s="108"/>
      <c r="J450" s="108">
        <f t="shared" si="9"/>
        <v>188029873</v>
      </c>
      <c r="K450" s="10" t="s">
        <v>15</v>
      </c>
      <c r="L450" s="105"/>
      <c r="M450" s="105"/>
      <c r="N450" s="12"/>
      <c r="O450" s="12"/>
    </row>
    <row r="451" spans="1:15" ht="15.75" x14ac:dyDescent="0.25">
      <c r="A451" s="29">
        <v>52</v>
      </c>
      <c r="B451" s="105" t="s">
        <v>832</v>
      </c>
      <c r="C451" s="105" t="s">
        <v>833</v>
      </c>
      <c r="D451" s="106" t="s">
        <v>834</v>
      </c>
      <c r="E451" s="108">
        <v>31000000</v>
      </c>
      <c r="F451" s="111">
        <v>0</v>
      </c>
      <c r="G451" s="109"/>
      <c r="H451" s="108">
        <v>6200000</v>
      </c>
      <c r="I451" s="108"/>
      <c r="J451" s="108">
        <f t="shared" si="9"/>
        <v>24800000</v>
      </c>
      <c r="K451" s="10" t="s">
        <v>15</v>
      </c>
      <c r="L451" s="105"/>
      <c r="M451" s="105"/>
      <c r="N451" s="12"/>
      <c r="O451" s="12"/>
    </row>
    <row r="452" spans="1:15" ht="15.75" x14ac:dyDescent="0.25">
      <c r="A452" s="29">
        <v>53</v>
      </c>
      <c r="B452" s="105" t="s">
        <v>30</v>
      </c>
      <c r="C452" s="105" t="s">
        <v>835</v>
      </c>
      <c r="D452" s="106" t="s">
        <v>836</v>
      </c>
      <c r="E452" s="108">
        <v>230000000</v>
      </c>
      <c r="F452" s="111">
        <v>5067834</v>
      </c>
      <c r="G452" s="109"/>
      <c r="H452" s="108">
        <v>92000000</v>
      </c>
      <c r="I452" s="108"/>
      <c r="J452" s="108">
        <f t="shared" si="9"/>
        <v>132932166</v>
      </c>
      <c r="K452" s="10" t="s">
        <v>15</v>
      </c>
      <c r="L452" s="105"/>
      <c r="M452" s="105"/>
      <c r="N452" s="12"/>
      <c r="O452" s="12"/>
    </row>
    <row r="453" spans="1:15" ht="15.75" x14ac:dyDescent="0.25">
      <c r="A453" s="29"/>
      <c r="B453" s="105" t="s">
        <v>837</v>
      </c>
      <c r="C453" s="105">
        <v>8.0630511000000002E-2</v>
      </c>
      <c r="D453" s="106" t="s">
        <v>838</v>
      </c>
      <c r="E453" s="108">
        <v>46000000</v>
      </c>
      <c r="F453" s="111">
        <v>0</v>
      </c>
      <c r="G453" s="109"/>
      <c r="H453" s="108">
        <v>36800000</v>
      </c>
      <c r="I453" s="108"/>
      <c r="J453" s="108">
        <f t="shared" si="9"/>
        <v>9200000</v>
      </c>
      <c r="K453" s="10" t="s">
        <v>15</v>
      </c>
      <c r="L453" s="105"/>
      <c r="M453" s="105"/>
      <c r="N453" s="12"/>
      <c r="O453" s="12"/>
    </row>
    <row r="454" spans="1:15" ht="15.75" x14ac:dyDescent="0.25">
      <c r="A454" s="29">
        <v>54</v>
      </c>
      <c r="B454" s="105" t="s">
        <v>839</v>
      </c>
      <c r="C454" s="105" t="s">
        <v>840</v>
      </c>
      <c r="D454" s="106" t="s">
        <v>841</v>
      </c>
      <c r="E454" s="108">
        <v>155000000</v>
      </c>
      <c r="F454" s="111">
        <v>8262827</v>
      </c>
      <c r="G454" s="109"/>
      <c r="H454" s="108">
        <v>37200000</v>
      </c>
      <c r="I454" s="108"/>
      <c r="J454" s="108">
        <f t="shared" si="9"/>
        <v>109537173</v>
      </c>
      <c r="K454" s="10" t="s">
        <v>15</v>
      </c>
      <c r="L454" s="105"/>
      <c r="M454" s="105"/>
      <c r="N454" s="12"/>
      <c r="O454" s="12"/>
    </row>
    <row r="455" spans="1:15" ht="15.75" x14ac:dyDescent="0.25">
      <c r="A455" s="29">
        <v>55</v>
      </c>
      <c r="B455" s="105" t="s">
        <v>842</v>
      </c>
      <c r="C455" s="105" t="s">
        <v>843</v>
      </c>
      <c r="D455" s="106" t="s">
        <v>844</v>
      </c>
      <c r="E455" s="108">
        <v>31000000</v>
      </c>
      <c r="F455" s="111">
        <v>11910000</v>
      </c>
      <c r="G455" s="109"/>
      <c r="H455" s="108">
        <v>24800000</v>
      </c>
      <c r="I455" s="108"/>
      <c r="J455" s="108">
        <f t="shared" si="9"/>
        <v>-5710000</v>
      </c>
      <c r="K455" s="10" t="s">
        <v>15</v>
      </c>
      <c r="L455" s="105"/>
      <c r="M455" s="105"/>
      <c r="N455" s="12"/>
      <c r="O455" s="12"/>
    </row>
    <row r="456" spans="1:15" ht="15.75" x14ac:dyDescent="0.25">
      <c r="A456" s="29"/>
      <c r="B456" s="105" t="s">
        <v>845</v>
      </c>
      <c r="C456" s="105" t="s">
        <v>846</v>
      </c>
      <c r="D456" s="106" t="s">
        <v>847</v>
      </c>
      <c r="E456" s="108">
        <v>46000000</v>
      </c>
      <c r="F456" s="111">
        <v>0</v>
      </c>
      <c r="G456" s="109"/>
      <c r="H456" s="108">
        <v>36800000</v>
      </c>
      <c r="I456" s="108"/>
      <c r="J456" s="108">
        <f t="shared" si="9"/>
        <v>9200000</v>
      </c>
      <c r="K456" s="10" t="s">
        <v>15</v>
      </c>
      <c r="L456" s="105"/>
      <c r="M456" s="105"/>
      <c r="N456" s="12"/>
      <c r="O456" s="12"/>
    </row>
    <row r="457" spans="1:15" ht="15.75" x14ac:dyDescent="0.25">
      <c r="A457" s="29">
        <v>56</v>
      </c>
      <c r="B457" s="105" t="s">
        <v>848</v>
      </c>
      <c r="C457" s="105" t="s">
        <v>849</v>
      </c>
      <c r="D457" s="106" t="s">
        <v>850</v>
      </c>
      <c r="E457" s="108">
        <v>31000000</v>
      </c>
      <c r="F457" s="111">
        <v>6650000</v>
      </c>
      <c r="G457" s="109"/>
      <c r="H457" s="108">
        <v>12400000</v>
      </c>
      <c r="I457" s="108"/>
      <c r="J457" s="108">
        <f t="shared" si="9"/>
        <v>11950000</v>
      </c>
      <c r="K457" s="10" t="s">
        <v>15</v>
      </c>
      <c r="L457" s="105"/>
      <c r="M457" s="105"/>
      <c r="N457" s="12"/>
      <c r="O457" s="12"/>
    </row>
    <row r="458" spans="1:15" ht="15.75" x14ac:dyDescent="0.25">
      <c r="A458" s="29"/>
      <c r="B458" s="105" t="s">
        <v>851</v>
      </c>
      <c r="C458" s="105" t="s">
        <v>852</v>
      </c>
      <c r="D458" s="106" t="s">
        <v>853</v>
      </c>
      <c r="E458" s="108">
        <v>46000000</v>
      </c>
      <c r="F458" s="111">
        <v>0</v>
      </c>
      <c r="G458" s="109"/>
      <c r="H458" s="108">
        <v>18400000</v>
      </c>
      <c r="I458" s="108"/>
      <c r="J458" s="108">
        <f t="shared" si="9"/>
        <v>27600000</v>
      </c>
      <c r="K458" s="10" t="s">
        <v>15</v>
      </c>
      <c r="L458" s="105"/>
      <c r="M458" s="105"/>
      <c r="N458" s="12"/>
      <c r="O458" s="12"/>
    </row>
    <row r="459" spans="1:15" ht="15.75" x14ac:dyDescent="0.25">
      <c r="A459" s="29">
        <v>57</v>
      </c>
      <c r="B459" s="105" t="s">
        <v>854</v>
      </c>
      <c r="C459" s="105" t="s">
        <v>855</v>
      </c>
      <c r="D459" s="106" t="s">
        <v>856</v>
      </c>
      <c r="E459" s="108">
        <v>31000000</v>
      </c>
      <c r="F459" s="111">
        <v>0</v>
      </c>
      <c r="G459" s="109"/>
      <c r="H459" s="108">
        <v>12400000</v>
      </c>
      <c r="I459" s="108"/>
      <c r="J459" s="108">
        <f t="shared" si="9"/>
        <v>18600000</v>
      </c>
      <c r="K459" s="10" t="s">
        <v>15</v>
      </c>
      <c r="L459" s="105"/>
      <c r="M459" s="105"/>
      <c r="N459" s="12"/>
      <c r="O459" s="12"/>
    </row>
    <row r="460" spans="1:15" ht="15.75" x14ac:dyDescent="0.25">
      <c r="A460" s="29">
        <v>58</v>
      </c>
      <c r="B460" s="122" t="s">
        <v>857</v>
      </c>
      <c r="C460" s="122" t="s">
        <v>858</v>
      </c>
      <c r="D460" s="123" t="s">
        <v>859</v>
      </c>
      <c r="E460" s="108">
        <v>31000000</v>
      </c>
      <c r="F460" s="111">
        <v>33457500</v>
      </c>
      <c r="G460" s="109"/>
      <c r="H460" s="108">
        <v>31000000</v>
      </c>
      <c r="I460" s="108"/>
      <c r="J460" s="108">
        <f t="shared" si="9"/>
        <v>-33457500</v>
      </c>
      <c r="K460" s="10" t="s">
        <v>15</v>
      </c>
      <c r="L460" s="105"/>
      <c r="M460" s="105"/>
      <c r="N460" s="12"/>
      <c r="O460" s="12"/>
    </row>
    <row r="461" spans="1:15" ht="15.75" x14ac:dyDescent="0.25">
      <c r="A461" s="29"/>
      <c r="B461" s="105" t="s">
        <v>860</v>
      </c>
      <c r="C461" s="105" t="s">
        <v>861</v>
      </c>
      <c r="D461" s="106" t="s">
        <v>862</v>
      </c>
      <c r="E461" s="108">
        <v>155000000</v>
      </c>
      <c r="F461" s="111">
        <v>12791509</v>
      </c>
      <c r="G461" s="109"/>
      <c r="H461" s="108">
        <v>74400000</v>
      </c>
      <c r="I461" s="108"/>
      <c r="J461" s="108">
        <f t="shared" si="9"/>
        <v>67808491</v>
      </c>
      <c r="K461" s="10" t="s">
        <v>15</v>
      </c>
      <c r="L461" s="105"/>
      <c r="M461" s="105"/>
      <c r="N461" s="12"/>
      <c r="O461" s="12"/>
    </row>
    <row r="462" spans="1:15" ht="15.75" x14ac:dyDescent="0.25">
      <c r="A462" s="29"/>
      <c r="B462" s="105" t="s">
        <v>863</v>
      </c>
      <c r="C462" s="105" t="s">
        <v>864</v>
      </c>
      <c r="D462" s="106" t="s">
        <v>865</v>
      </c>
      <c r="E462" s="108">
        <v>31000000</v>
      </c>
      <c r="F462" s="111">
        <v>0</v>
      </c>
      <c r="G462" s="109"/>
      <c r="H462" s="108">
        <v>24800000</v>
      </c>
      <c r="I462" s="108"/>
      <c r="J462" s="108">
        <f t="shared" si="9"/>
        <v>6200000</v>
      </c>
      <c r="K462" s="10" t="s">
        <v>15</v>
      </c>
      <c r="L462" s="105"/>
      <c r="M462" s="105"/>
      <c r="N462" s="12"/>
      <c r="O462" s="12"/>
    </row>
    <row r="463" spans="1:15" ht="15.75" x14ac:dyDescent="0.25">
      <c r="A463" s="29"/>
      <c r="B463" s="105" t="s">
        <v>866</v>
      </c>
      <c r="C463" s="105" t="s">
        <v>867</v>
      </c>
      <c r="D463" s="106" t="s">
        <v>868</v>
      </c>
      <c r="E463" s="108">
        <v>31000000</v>
      </c>
      <c r="F463" s="111">
        <v>3843750</v>
      </c>
      <c r="G463" s="109"/>
      <c r="H463" s="108">
        <v>6200000</v>
      </c>
      <c r="I463" s="108"/>
      <c r="J463" s="108">
        <f t="shared" si="9"/>
        <v>20956250</v>
      </c>
      <c r="K463" s="10" t="s">
        <v>15</v>
      </c>
      <c r="L463" s="105"/>
      <c r="M463" s="105"/>
      <c r="N463" s="12"/>
      <c r="O463" s="12"/>
    </row>
    <row r="464" spans="1:15" ht="15.75" x14ac:dyDescent="0.25">
      <c r="A464" s="29"/>
      <c r="B464" s="105" t="s">
        <v>800</v>
      </c>
      <c r="C464" s="105" t="s">
        <v>869</v>
      </c>
      <c r="D464" s="106" t="s">
        <v>870</v>
      </c>
      <c r="E464" s="108">
        <v>31000000</v>
      </c>
      <c r="F464" s="111">
        <v>1375000</v>
      </c>
      <c r="G464" s="109"/>
      <c r="H464" s="108">
        <v>0</v>
      </c>
      <c r="I464" s="108"/>
      <c r="J464" s="108">
        <f t="shared" si="9"/>
        <v>29625000</v>
      </c>
      <c r="K464" s="10" t="s">
        <v>15</v>
      </c>
      <c r="L464" s="105"/>
      <c r="M464" s="105"/>
      <c r="N464" s="12"/>
      <c r="O464" s="12"/>
    </row>
    <row r="465" spans="1:15" ht="15.75" x14ac:dyDescent="0.25">
      <c r="A465" s="29">
        <v>59</v>
      </c>
      <c r="B465" s="105" t="s">
        <v>871</v>
      </c>
      <c r="C465" s="105" t="s">
        <v>872</v>
      </c>
      <c r="D465" s="106" t="s">
        <v>873</v>
      </c>
      <c r="E465" s="108">
        <v>31000000</v>
      </c>
      <c r="F465" s="111">
        <v>215131750</v>
      </c>
      <c r="G465" s="109"/>
      <c r="H465" s="108">
        <v>31000000</v>
      </c>
      <c r="I465" s="108"/>
      <c r="J465" s="108">
        <f t="shared" si="9"/>
        <v>-215131750</v>
      </c>
      <c r="K465" s="10" t="s">
        <v>15</v>
      </c>
      <c r="L465" s="105"/>
      <c r="M465" s="105"/>
      <c r="N465" s="12"/>
      <c r="O465" s="12"/>
    </row>
    <row r="466" spans="1:15" ht="15.75" x14ac:dyDescent="0.25">
      <c r="A466" s="29"/>
      <c r="B466" s="128" t="s">
        <v>874</v>
      </c>
      <c r="C466" s="105" t="s">
        <v>875</v>
      </c>
      <c r="D466" s="106" t="s">
        <v>876</v>
      </c>
      <c r="E466" s="108">
        <v>155000000</v>
      </c>
      <c r="F466" s="111">
        <v>87249226.590361446</v>
      </c>
      <c r="G466" s="109"/>
      <c r="H466" s="108">
        <v>55800000</v>
      </c>
      <c r="I466" s="108"/>
      <c r="J466" s="108">
        <f t="shared" si="9"/>
        <v>11950773.409638554</v>
      </c>
      <c r="K466" s="10" t="s">
        <v>15</v>
      </c>
      <c r="L466" s="105"/>
      <c r="M466" s="105"/>
      <c r="N466" s="12"/>
      <c r="O466" s="12"/>
    </row>
    <row r="467" spans="1:15" ht="15.75" x14ac:dyDescent="0.25">
      <c r="A467" s="29"/>
      <c r="B467" s="128" t="s">
        <v>877</v>
      </c>
      <c r="C467" s="105" t="s">
        <v>878</v>
      </c>
      <c r="D467" s="106" t="s">
        <v>879</v>
      </c>
      <c r="E467" s="108">
        <v>31000000</v>
      </c>
      <c r="F467" s="111">
        <v>952500</v>
      </c>
      <c r="G467" s="109"/>
      <c r="H467" s="108">
        <v>18600000</v>
      </c>
      <c r="I467" s="108"/>
      <c r="J467" s="108">
        <f t="shared" si="9"/>
        <v>11447500</v>
      </c>
      <c r="K467" s="10" t="s">
        <v>15</v>
      </c>
      <c r="L467" s="105"/>
      <c r="M467" s="105"/>
      <c r="N467" s="12"/>
      <c r="O467" s="12"/>
    </row>
    <row r="468" spans="1:15" ht="15.75" x14ac:dyDescent="0.25">
      <c r="A468" s="29"/>
      <c r="B468" s="105" t="s">
        <v>880</v>
      </c>
      <c r="C468" s="105" t="s">
        <v>881</v>
      </c>
      <c r="D468" s="29" t="s">
        <v>882</v>
      </c>
      <c r="E468" s="108">
        <v>6200000</v>
      </c>
      <c r="F468" s="111">
        <v>0</v>
      </c>
      <c r="G468" s="109"/>
      <c r="H468" s="108">
        <v>6200000</v>
      </c>
      <c r="I468" s="108"/>
      <c r="J468" s="108">
        <f t="shared" si="9"/>
        <v>0</v>
      </c>
      <c r="K468" s="10" t="s">
        <v>15</v>
      </c>
      <c r="L468" s="105"/>
      <c r="M468" s="105"/>
      <c r="N468" s="12"/>
      <c r="O468" s="12"/>
    </row>
    <row r="469" spans="1:15" ht="15.75" x14ac:dyDescent="0.25">
      <c r="A469" s="29"/>
      <c r="B469" s="105" t="s">
        <v>883</v>
      </c>
      <c r="C469" s="105" t="s">
        <v>884</v>
      </c>
      <c r="D469" s="106" t="s">
        <v>885</v>
      </c>
      <c r="E469" s="108">
        <v>230000000</v>
      </c>
      <c r="F469" s="111">
        <v>5170127</v>
      </c>
      <c r="G469" s="109"/>
      <c r="H469" s="108">
        <v>36800000</v>
      </c>
      <c r="I469" s="108"/>
      <c r="J469" s="108">
        <f t="shared" si="9"/>
        <v>188029873</v>
      </c>
      <c r="K469" s="10" t="s">
        <v>15</v>
      </c>
      <c r="L469" s="105"/>
      <c r="M469" s="105"/>
      <c r="N469" s="12"/>
      <c r="O469" s="12"/>
    </row>
    <row r="470" spans="1:15" ht="15.75" x14ac:dyDescent="0.25">
      <c r="A470" s="29"/>
      <c r="B470" s="105" t="s">
        <v>886</v>
      </c>
      <c r="C470" s="105" t="s">
        <v>884</v>
      </c>
      <c r="D470" s="129" t="s">
        <v>887</v>
      </c>
      <c r="E470" s="108">
        <v>31000000</v>
      </c>
      <c r="F470" s="111">
        <v>133750</v>
      </c>
      <c r="G470" s="109"/>
      <c r="H470" s="108">
        <v>24800000</v>
      </c>
      <c r="I470" s="108"/>
      <c r="J470" s="108">
        <f t="shared" si="9"/>
        <v>6066250</v>
      </c>
      <c r="K470" s="10" t="s">
        <v>15</v>
      </c>
      <c r="L470" s="105"/>
      <c r="M470" s="105"/>
      <c r="N470" s="12"/>
      <c r="O470" s="12"/>
    </row>
    <row r="471" spans="1:15" ht="15.75" x14ac:dyDescent="0.25">
      <c r="A471" s="29"/>
      <c r="B471" s="105" t="s">
        <v>888</v>
      </c>
      <c r="C471" s="105" t="s">
        <v>889</v>
      </c>
      <c r="D471" s="118" t="s">
        <v>890</v>
      </c>
      <c r="E471" s="108">
        <v>6200000</v>
      </c>
      <c r="F471" s="111">
        <v>0</v>
      </c>
      <c r="G471" s="109"/>
      <c r="H471" s="108">
        <v>0</v>
      </c>
      <c r="I471" s="108"/>
      <c r="J471" s="108">
        <f t="shared" si="9"/>
        <v>6200000</v>
      </c>
      <c r="K471" s="10" t="s">
        <v>15</v>
      </c>
      <c r="L471" s="105"/>
      <c r="M471" s="105"/>
      <c r="N471" s="12"/>
      <c r="O471" s="12"/>
    </row>
    <row r="472" spans="1:15" ht="15.75" x14ac:dyDescent="0.25">
      <c r="A472" s="29"/>
      <c r="B472" s="105" t="s">
        <v>782</v>
      </c>
      <c r="C472" s="105" t="s">
        <v>891</v>
      </c>
      <c r="D472" s="106" t="s">
        <v>892</v>
      </c>
      <c r="E472" s="108">
        <v>6200000</v>
      </c>
      <c r="F472" s="111">
        <v>2400000</v>
      </c>
      <c r="G472" s="109"/>
      <c r="H472" s="108">
        <v>0</v>
      </c>
      <c r="I472" s="108"/>
      <c r="J472" s="108">
        <f t="shared" si="9"/>
        <v>3800000</v>
      </c>
      <c r="K472" s="10" t="s">
        <v>15</v>
      </c>
      <c r="L472" s="105"/>
      <c r="M472" s="105"/>
      <c r="N472" s="12"/>
      <c r="O472" s="12"/>
    </row>
    <row r="473" spans="1:15" ht="15.75" x14ac:dyDescent="0.25">
      <c r="A473" s="29"/>
      <c r="B473" s="105" t="s">
        <v>893</v>
      </c>
      <c r="C473" s="105" t="s">
        <v>894</v>
      </c>
      <c r="D473" s="106" t="s">
        <v>895</v>
      </c>
      <c r="E473" s="108">
        <v>6200000</v>
      </c>
      <c r="F473" s="111">
        <v>0</v>
      </c>
      <c r="G473" s="109"/>
      <c r="H473" s="108">
        <v>0</v>
      </c>
      <c r="I473" s="108"/>
      <c r="J473" s="108">
        <f t="shared" si="9"/>
        <v>6200000</v>
      </c>
      <c r="K473" s="10" t="s">
        <v>15</v>
      </c>
      <c r="L473" s="105"/>
      <c r="M473" s="105"/>
      <c r="N473" s="12"/>
      <c r="O473" s="12"/>
    </row>
    <row r="474" spans="1:15" ht="15.75" x14ac:dyDescent="0.25">
      <c r="A474" s="29">
        <v>60</v>
      </c>
      <c r="B474" s="105" t="s">
        <v>896</v>
      </c>
      <c r="C474" s="105" t="s">
        <v>897</v>
      </c>
      <c r="D474" s="106" t="s">
        <v>898</v>
      </c>
      <c r="E474" s="108">
        <v>31000000</v>
      </c>
      <c r="F474" s="111">
        <v>350500</v>
      </c>
      <c r="G474" s="109"/>
      <c r="H474" s="108">
        <v>31000000</v>
      </c>
      <c r="I474" s="108"/>
      <c r="J474" s="108">
        <f t="shared" si="9"/>
        <v>-350500</v>
      </c>
      <c r="K474" s="10"/>
      <c r="L474" s="105"/>
      <c r="M474" s="105"/>
      <c r="N474" s="12"/>
      <c r="O474" s="12"/>
    </row>
    <row r="475" spans="1:15" ht="15.75" x14ac:dyDescent="0.25">
      <c r="A475" s="29">
        <v>61</v>
      </c>
      <c r="B475" s="122" t="s">
        <v>899</v>
      </c>
      <c r="C475" s="122" t="s">
        <v>900</v>
      </c>
      <c r="D475" s="123" t="s">
        <v>901</v>
      </c>
      <c r="E475" s="108">
        <v>46000000</v>
      </c>
      <c r="F475" s="111">
        <v>0</v>
      </c>
      <c r="G475" s="109"/>
      <c r="H475" s="108">
        <v>18400000</v>
      </c>
      <c r="I475" s="108"/>
      <c r="J475" s="108">
        <f t="shared" si="9"/>
        <v>27600000</v>
      </c>
      <c r="K475" s="10" t="s">
        <v>15</v>
      </c>
      <c r="L475" s="105"/>
      <c r="M475" s="105"/>
      <c r="N475" s="12"/>
      <c r="O475" s="12"/>
    </row>
    <row r="476" spans="1:15" ht="15.75" x14ac:dyDescent="0.25">
      <c r="A476" s="29">
        <v>62</v>
      </c>
      <c r="B476" s="105" t="s">
        <v>902</v>
      </c>
      <c r="C476" s="105" t="s">
        <v>903</v>
      </c>
      <c r="D476" s="106" t="s">
        <v>904</v>
      </c>
      <c r="E476" s="108">
        <v>31000000</v>
      </c>
      <c r="F476" s="111">
        <v>550000</v>
      </c>
      <c r="G476" s="109"/>
      <c r="H476" s="108">
        <v>0</v>
      </c>
      <c r="I476" s="108"/>
      <c r="J476" s="108">
        <f t="shared" si="9"/>
        <v>30450000</v>
      </c>
      <c r="K476" s="10" t="s">
        <v>15</v>
      </c>
      <c r="L476" s="105"/>
      <c r="M476" s="105"/>
      <c r="N476" s="12"/>
      <c r="O476" s="12"/>
    </row>
    <row r="477" spans="1:15" ht="15.75" x14ac:dyDescent="0.25">
      <c r="A477" s="29">
        <v>63</v>
      </c>
      <c r="B477" s="105" t="s">
        <v>905</v>
      </c>
      <c r="C477" s="105" t="s">
        <v>906</v>
      </c>
      <c r="D477" s="106" t="s">
        <v>907</v>
      </c>
      <c r="E477" s="108">
        <v>46000000</v>
      </c>
      <c r="F477" s="111">
        <v>0</v>
      </c>
      <c r="G477" s="109"/>
      <c r="H477" s="108">
        <v>9200000</v>
      </c>
      <c r="I477" s="108"/>
      <c r="J477" s="108">
        <f t="shared" ref="J477:J540" si="10">E477-SUM(F477:I477)</f>
        <v>36800000</v>
      </c>
      <c r="K477" s="10" t="s">
        <v>15</v>
      </c>
      <c r="L477" s="105"/>
      <c r="M477" s="105"/>
      <c r="N477" s="12"/>
      <c r="O477" s="12"/>
    </row>
    <row r="478" spans="1:15" ht="15.75" x14ac:dyDescent="0.25">
      <c r="A478" s="29">
        <v>64</v>
      </c>
      <c r="B478" s="105" t="s">
        <v>908</v>
      </c>
      <c r="C478" s="105" t="s">
        <v>909</v>
      </c>
      <c r="D478" s="106" t="s">
        <v>910</v>
      </c>
      <c r="E478" s="108">
        <v>31000000</v>
      </c>
      <c r="F478" s="111">
        <v>1375000</v>
      </c>
      <c r="G478" s="109"/>
      <c r="H478" s="108">
        <v>31000000</v>
      </c>
      <c r="I478" s="108"/>
      <c r="J478" s="108">
        <f t="shared" si="10"/>
        <v>-1375000</v>
      </c>
      <c r="K478" s="10"/>
      <c r="L478" s="105"/>
      <c r="M478" s="105"/>
      <c r="N478" s="12"/>
      <c r="O478" s="12"/>
    </row>
    <row r="479" spans="1:15" ht="15.75" x14ac:dyDescent="0.25">
      <c r="A479" s="29"/>
      <c r="B479" s="105" t="s">
        <v>911</v>
      </c>
      <c r="C479" s="105" t="s">
        <v>912</v>
      </c>
      <c r="D479" s="106" t="s">
        <v>913</v>
      </c>
      <c r="E479" s="108">
        <v>46000000</v>
      </c>
      <c r="F479" s="111">
        <v>0</v>
      </c>
      <c r="G479" s="109"/>
      <c r="H479" s="108">
        <v>27600000</v>
      </c>
      <c r="I479" s="108"/>
      <c r="J479" s="108">
        <f t="shared" si="10"/>
        <v>18400000</v>
      </c>
      <c r="K479" s="10" t="s">
        <v>15</v>
      </c>
      <c r="L479" s="105"/>
      <c r="M479" s="105"/>
      <c r="N479" s="12"/>
      <c r="O479" s="12"/>
    </row>
    <row r="480" spans="1:15" ht="15.75" x14ac:dyDescent="0.25">
      <c r="A480" s="29">
        <v>65</v>
      </c>
      <c r="B480" s="105" t="s">
        <v>914</v>
      </c>
      <c r="C480" s="105" t="s">
        <v>915</v>
      </c>
      <c r="D480" s="106" t="s">
        <v>916</v>
      </c>
      <c r="E480" s="108">
        <v>46000000</v>
      </c>
      <c r="F480" s="111">
        <v>0</v>
      </c>
      <c r="G480" s="109"/>
      <c r="H480" s="108">
        <v>9200000</v>
      </c>
      <c r="I480" s="108"/>
      <c r="J480" s="108">
        <f t="shared" si="10"/>
        <v>36800000</v>
      </c>
      <c r="K480" s="10" t="s">
        <v>15</v>
      </c>
      <c r="L480" s="105"/>
      <c r="M480" s="105"/>
      <c r="N480" s="12"/>
      <c r="O480" s="12"/>
    </row>
    <row r="481" spans="1:15" ht="15.75" x14ac:dyDescent="0.25">
      <c r="A481" s="29">
        <v>66</v>
      </c>
      <c r="B481" s="105" t="s">
        <v>917</v>
      </c>
      <c r="C481" s="105" t="s">
        <v>918</v>
      </c>
      <c r="D481" s="106" t="s">
        <v>919</v>
      </c>
      <c r="E481" s="108">
        <v>31000000</v>
      </c>
      <c r="F481" s="111">
        <v>5150000</v>
      </c>
      <c r="G481" s="109"/>
      <c r="H481" s="108">
        <v>0</v>
      </c>
      <c r="I481" s="108"/>
      <c r="J481" s="108">
        <f t="shared" si="10"/>
        <v>25850000</v>
      </c>
      <c r="K481" s="10" t="s">
        <v>15</v>
      </c>
      <c r="L481" s="105"/>
      <c r="M481" s="105"/>
      <c r="N481" s="12"/>
      <c r="O481" s="12"/>
    </row>
    <row r="482" spans="1:15" ht="15.75" x14ac:dyDescent="0.25">
      <c r="A482" s="29">
        <v>67</v>
      </c>
      <c r="B482" s="105" t="s">
        <v>920</v>
      </c>
      <c r="C482" s="105" t="s">
        <v>921</v>
      </c>
      <c r="D482" s="106" t="s">
        <v>922</v>
      </c>
      <c r="E482" s="108">
        <v>31000000</v>
      </c>
      <c r="F482" s="111">
        <v>5251500</v>
      </c>
      <c r="G482" s="109"/>
      <c r="H482" s="108">
        <v>6200000</v>
      </c>
      <c r="I482" s="108"/>
      <c r="J482" s="108">
        <f t="shared" si="10"/>
        <v>19548500</v>
      </c>
      <c r="K482" s="10" t="s">
        <v>15</v>
      </c>
      <c r="L482" s="105"/>
      <c r="M482" s="105"/>
      <c r="N482" s="12"/>
      <c r="O482" s="12"/>
    </row>
    <row r="483" spans="1:15" ht="15.75" x14ac:dyDescent="0.25">
      <c r="A483" s="29">
        <v>68</v>
      </c>
      <c r="B483" s="105" t="s">
        <v>923</v>
      </c>
      <c r="C483" s="105" t="s">
        <v>924</v>
      </c>
      <c r="D483" s="106" t="s">
        <v>925</v>
      </c>
      <c r="E483" s="108">
        <v>31000000</v>
      </c>
      <c r="F483" s="111">
        <v>4418750</v>
      </c>
      <c r="G483" s="109"/>
      <c r="H483" s="108">
        <v>31000000</v>
      </c>
      <c r="I483" s="108"/>
      <c r="J483" s="108">
        <f t="shared" si="10"/>
        <v>-4418750</v>
      </c>
      <c r="K483" s="10" t="s">
        <v>15</v>
      </c>
      <c r="L483" s="105"/>
      <c r="M483" s="105"/>
      <c r="N483" s="12"/>
      <c r="O483" s="12"/>
    </row>
    <row r="484" spans="1:15" ht="15.75" x14ac:dyDescent="0.25">
      <c r="A484" s="29"/>
      <c r="B484" s="105" t="s">
        <v>926</v>
      </c>
      <c r="C484" s="105" t="s">
        <v>927</v>
      </c>
      <c r="D484" s="106" t="s">
        <v>928</v>
      </c>
      <c r="E484" s="108">
        <v>31000000</v>
      </c>
      <c r="F484" s="111">
        <v>0</v>
      </c>
      <c r="G484" s="109"/>
      <c r="H484" s="108">
        <v>12400000</v>
      </c>
      <c r="I484" s="108"/>
      <c r="J484" s="108">
        <f t="shared" si="10"/>
        <v>18600000</v>
      </c>
      <c r="K484" s="10" t="s">
        <v>15</v>
      </c>
      <c r="L484" s="105"/>
      <c r="M484" s="105"/>
      <c r="N484" s="12"/>
      <c r="O484" s="12"/>
    </row>
    <row r="485" spans="1:15" ht="15.75" x14ac:dyDescent="0.25">
      <c r="A485" s="29">
        <v>69</v>
      </c>
      <c r="B485" s="105" t="s">
        <v>929</v>
      </c>
      <c r="C485" s="105" t="s">
        <v>930</v>
      </c>
      <c r="D485" s="106" t="s">
        <v>931</v>
      </c>
      <c r="E485" s="108">
        <v>155000000</v>
      </c>
      <c r="F485" s="111">
        <v>8262827</v>
      </c>
      <c r="G485" s="109"/>
      <c r="H485" s="108">
        <v>93000000</v>
      </c>
      <c r="I485" s="108"/>
      <c r="J485" s="108">
        <f t="shared" si="10"/>
        <v>53737173</v>
      </c>
      <c r="K485" s="10" t="s">
        <v>15</v>
      </c>
      <c r="L485" s="105"/>
      <c r="M485" s="105"/>
      <c r="N485" s="12"/>
      <c r="O485" s="12"/>
    </row>
    <row r="486" spans="1:15" ht="15.75" x14ac:dyDescent="0.25">
      <c r="A486" s="29">
        <v>70</v>
      </c>
      <c r="B486" s="105" t="s">
        <v>932</v>
      </c>
      <c r="C486" s="105" t="s">
        <v>933</v>
      </c>
      <c r="D486" s="106" t="s">
        <v>934</v>
      </c>
      <c r="E486" s="108">
        <v>6200000</v>
      </c>
      <c r="F486" s="111">
        <v>0</v>
      </c>
      <c r="G486" s="109"/>
      <c r="H486" s="108">
        <v>0</v>
      </c>
      <c r="I486" s="108"/>
      <c r="J486" s="108">
        <f t="shared" si="10"/>
        <v>6200000</v>
      </c>
      <c r="K486" s="10" t="s">
        <v>15</v>
      </c>
      <c r="L486" s="105"/>
      <c r="M486" s="105"/>
      <c r="N486" s="12"/>
      <c r="O486" s="12"/>
    </row>
    <row r="487" spans="1:15" ht="15.75" x14ac:dyDescent="0.25">
      <c r="A487" s="29">
        <v>71</v>
      </c>
      <c r="B487" s="105" t="s">
        <v>935</v>
      </c>
      <c r="C487" s="105" t="s">
        <v>936</v>
      </c>
      <c r="D487" s="106" t="s">
        <v>937</v>
      </c>
      <c r="E487" s="108">
        <v>46000000</v>
      </c>
      <c r="F487" s="111">
        <v>1375000</v>
      </c>
      <c r="G487" s="109"/>
      <c r="H487" s="108">
        <v>27600000</v>
      </c>
      <c r="I487" s="108"/>
      <c r="J487" s="108">
        <f t="shared" si="10"/>
        <v>17025000</v>
      </c>
      <c r="K487" s="10" t="s">
        <v>15</v>
      </c>
      <c r="L487" s="105"/>
      <c r="M487" s="105"/>
      <c r="N487" s="12"/>
      <c r="O487" s="12"/>
    </row>
    <row r="488" spans="1:15" ht="15.75" x14ac:dyDescent="0.25">
      <c r="A488" s="29">
        <v>72</v>
      </c>
      <c r="B488" s="105" t="s">
        <v>938</v>
      </c>
      <c r="C488" s="105" t="s">
        <v>939</v>
      </c>
      <c r="D488" s="106" t="s">
        <v>940</v>
      </c>
      <c r="E488" s="108">
        <v>31000000</v>
      </c>
      <c r="F488" s="111">
        <v>1375000</v>
      </c>
      <c r="G488" s="109"/>
      <c r="H488" s="108">
        <v>18600000</v>
      </c>
      <c r="I488" s="108"/>
      <c r="J488" s="108">
        <f t="shared" si="10"/>
        <v>11025000</v>
      </c>
      <c r="K488" s="10" t="s">
        <v>15</v>
      </c>
      <c r="L488" s="105"/>
      <c r="M488" s="105"/>
      <c r="N488" s="12"/>
      <c r="O488" s="12"/>
    </row>
    <row r="489" spans="1:15" ht="15.75" x14ac:dyDescent="0.25">
      <c r="A489" s="29">
        <v>73</v>
      </c>
      <c r="B489" s="105" t="s">
        <v>941</v>
      </c>
      <c r="C489" s="105" t="s">
        <v>942</v>
      </c>
      <c r="D489" s="106" t="s">
        <v>943</v>
      </c>
      <c r="E489" s="108">
        <v>46000000</v>
      </c>
      <c r="F489" s="111">
        <v>0</v>
      </c>
      <c r="G489" s="109">
        <v>2932567</v>
      </c>
      <c r="H489" s="108">
        <v>27600000</v>
      </c>
      <c r="I489" s="108"/>
      <c r="J489" s="108">
        <f t="shared" si="10"/>
        <v>15467433</v>
      </c>
      <c r="K489" s="10" t="s">
        <v>15</v>
      </c>
      <c r="L489" s="105"/>
      <c r="M489" s="105"/>
      <c r="N489" s="12"/>
      <c r="O489" s="12"/>
    </row>
    <row r="490" spans="1:15" ht="15.75" x14ac:dyDescent="0.25">
      <c r="A490" s="29">
        <v>74</v>
      </c>
      <c r="B490" s="105" t="s">
        <v>944</v>
      </c>
      <c r="C490" s="107">
        <v>8.5055175999999996E-2</v>
      </c>
      <c r="D490" s="127" t="s">
        <v>945</v>
      </c>
      <c r="E490" s="108">
        <v>55200000</v>
      </c>
      <c r="F490" s="111">
        <v>18938750</v>
      </c>
      <c r="G490" s="109"/>
      <c r="H490" s="108">
        <v>36800000</v>
      </c>
      <c r="I490" s="108"/>
      <c r="J490" s="108">
        <f t="shared" si="10"/>
        <v>-538750</v>
      </c>
      <c r="K490" s="10" t="s">
        <v>15</v>
      </c>
      <c r="L490" s="105"/>
      <c r="M490" s="105"/>
      <c r="N490" s="12"/>
      <c r="O490" s="12"/>
    </row>
    <row r="491" spans="1:15" ht="15.75" x14ac:dyDescent="0.25">
      <c r="A491" s="29"/>
      <c r="B491" s="105" t="s">
        <v>944</v>
      </c>
      <c r="C491" s="107">
        <v>8.5055175999999996E-2</v>
      </c>
      <c r="D491" s="126" t="s">
        <v>946</v>
      </c>
      <c r="E491" s="108">
        <v>230000000</v>
      </c>
      <c r="F491" s="111">
        <v>1266890</v>
      </c>
      <c r="G491" s="109">
        <v>14662834</v>
      </c>
      <c r="H491" s="108">
        <v>9200000</v>
      </c>
      <c r="I491" s="130">
        <v>18172725</v>
      </c>
      <c r="J491" s="108">
        <f t="shared" si="10"/>
        <v>186697551</v>
      </c>
      <c r="K491" s="10" t="s">
        <v>15</v>
      </c>
      <c r="L491" s="105"/>
      <c r="M491" s="105"/>
      <c r="N491" s="12"/>
      <c r="O491" s="12"/>
    </row>
    <row r="492" spans="1:15" ht="15.75" x14ac:dyDescent="0.25">
      <c r="A492" s="29"/>
      <c r="B492" s="105" t="s">
        <v>947</v>
      </c>
      <c r="C492" s="105" t="s">
        <v>948</v>
      </c>
      <c r="D492" s="116" t="s">
        <v>949</v>
      </c>
      <c r="E492" s="108">
        <v>27600000</v>
      </c>
      <c r="F492" s="111">
        <v>0</v>
      </c>
      <c r="G492" s="109"/>
      <c r="H492" s="108">
        <v>46000000</v>
      </c>
      <c r="I492" s="108">
        <v>3636363</v>
      </c>
      <c r="J492" s="108">
        <f t="shared" si="10"/>
        <v>-22036363</v>
      </c>
      <c r="K492" s="10" t="s">
        <v>15</v>
      </c>
      <c r="L492" s="105"/>
      <c r="M492" s="105"/>
      <c r="N492" s="12"/>
      <c r="O492" s="12"/>
    </row>
    <row r="493" spans="1:15" ht="15.75" x14ac:dyDescent="0.25">
      <c r="A493" s="29"/>
      <c r="B493" s="105" t="s">
        <v>950</v>
      </c>
      <c r="C493" s="105" t="s">
        <v>951</v>
      </c>
      <c r="D493" s="126" t="s">
        <v>952</v>
      </c>
      <c r="E493" s="108">
        <v>46000000</v>
      </c>
      <c r="F493" s="111">
        <v>0</v>
      </c>
      <c r="G493" s="109">
        <v>2932567</v>
      </c>
      <c r="H493" s="108">
        <v>46000000</v>
      </c>
      <c r="I493" s="108"/>
      <c r="J493" s="108">
        <f t="shared" si="10"/>
        <v>-2932567</v>
      </c>
      <c r="K493" s="10" t="s">
        <v>15</v>
      </c>
      <c r="L493" s="105"/>
      <c r="M493" s="105"/>
      <c r="N493" s="12"/>
      <c r="O493" s="12"/>
    </row>
    <row r="494" spans="1:15" ht="15.75" x14ac:dyDescent="0.25">
      <c r="A494" s="29">
        <v>75</v>
      </c>
      <c r="B494" s="105" t="s">
        <v>953</v>
      </c>
      <c r="C494" s="107">
        <v>8.0402066999999994E-2</v>
      </c>
      <c r="D494" s="131" t="s">
        <v>954</v>
      </c>
      <c r="E494" s="108">
        <v>40200000</v>
      </c>
      <c r="F494" s="111">
        <v>43600000</v>
      </c>
      <c r="G494" s="109"/>
      <c r="H494" s="108">
        <v>31000000</v>
      </c>
      <c r="I494" s="108"/>
      <c r="J494" s="108">
        <f t="shared" si="10"/>
        <v>-34400000</v>
      </c>
      <c r="K494" s="10" t="s">
        <v>15</v>
      </c>
      <c r="L494" s="105"/>
      <c r="M494" s="105"/>
      <c r="N494" s="12"/>
      <c r="O494" s="12"/>
    </row>
    <row r="495" spans="1:15" ht="15.75" x14ac:dyDescent="0.25">
      <c r="A495" s="29"/>
      <c r="B495" s="105" t="s">
        <v>955</v>
      </c>
      <c r="C495" s="105" t="s">
        <v>956</v>
      </c>
      <c r="D495" s="126" t="s">
        <v>957</v>
      </c>
      <c r="E495" s="108">
        <v>155000000</v>
      </c>
      <c r="F495" s="111">
        <v>8262827</v>
      </c>
      <c r="G495" s="109"/>
      <c r="H495" s="108">
        <v>74400000</v>
      </c>
      <c r="I495" s="108"/>
      <c r="J495" s="108">
        <f t="shared" si="10"/>
        <v>72337173</v>
      </c>
      <c r="K495" s="10" t="s">
        <v>15</v>
      </c>
      <c r="L495" s="105"/>
      <c r="M495" s="105"/>
      <c r="N495" s="12"/>
      <c r="O495" s="12"/>
    </row>
    <row r="496" spans="1:15" ht="15.75" x14ac:dyDescent="0.25">
      <c r="A496" s="29"/>
      <c r="B496" s="105" t="s">
        <v>958</v>
      </c>
      <c r="C496" s="105" t="s">
        <v>959</v>
      </c>
      <c r="D496" s="126" t="s">
        <v>960</v>
      </c>
      <c r="E496" s="108">
        <v>31000000</v>
      </c>
      <c r="F496" s="111">
        <v>2400000</v>
      </c>
      <c r="G496" s="109"/>
      <c r="H496" s="108">
        <v>24800000</v>
      </c>
      <c r="I496" s="108"/>
      <c r="J496" s="108">
        <f t="shared" si="10"/>
        <v>3800000</v>
      </c>
      <c r="K496" s="10" t="s">
        <v>15</v>
      </c>
      <c r="L496" s="105"/>
      <c r="M496" s="105"/>
      <c r="N496" s="12"/>
      <c r="O496" s="12"/>
    </row>
    <row r="497" spans="1:15" ht="15.75" x14ac:dyDescent="0.25">
      <c r="A497" s="29"/>
      <c r="B497" s="105" t="s">
        <v>961</v>
      </c>
      <c r="C497" s="105" t="s">
        <v>962</v>
      </c>
      <c r="D497" s="126" t="s">
        <v>963</v>
      </c>
      <c r="E497" s="108">
        <v>6200000</v>
      </c>
      <c r="F497" s="111">
        <v>0</v>
      </c>
      <c r="G497" s="109"/>
      <c r="H497" s="108">
        <v>6200000</v>
      </c>
      <c r="I497" s="108"/>
      <c r="J497" s="108">
        <f t="shared" si="10"/>
        <v>0</v>
      </c>
      <c r="K497" s="10" t="s">
        <v>15</v>
      </c>
      <c r="L497" s="105"/>
      <c r="M497" s="105"/>
      <c r="N497" s="12"/>
      <c r="O497" s="12"/>
    </row>
    <row r="498" spans="1:15" ht="15.75" x14ac:dyDescent="0.25">
      <c r="A498" s="29"/>
      <c r="B498" s="105" t="s">
        <v>964</v>
      </c>
      <c r="C498" s="105" t="s">
        <v>965</v>
      </c>
      <c r="D498" s="126" t="s">
        <v>966</v>
      </c>
      <c r="E498" s="108">
        <v>6200000</v>
      </c>
      <c r="F498" s="111">
        <v>3600000</v>
      </c>
      <c r="G498" s="109"/>
      <c r="H498" s="108">
        <v>0</v>
      </c>
      <c r="I498" s="108"/>
      <c r="J498" s="108">
        <f t="shared" si="10"/>
        <v>2600000</v>
      </c>
      <c r="K498" s="10" t="s">
        <v>15</v>
      </c>
      <c r="L498" s="105"/>
      <c r="M498" s="105"/>
      <c r="N498" s="12"/>
      <c r="O498" s="12"/>
    </row>
    <row r="499" spans="1:15" ht="15.75" x14ac:dyDescent="0.25">
      <c r="A499" s="29"/>
      <c r="B499" s="105" t="s">
        <v>967</v>
      </c>
      <c r="C499" s="105" t="s">
        <v>968</v>
      </c>
      <c r="D499" s="126" t="s">
        <v>969</v>
      </c>
      <c r="E499" s="108">
        <v>31000000</v>
      </c>
      <c r="F499" s="111">
        <v>0</v>
      </c>
      <c r="G499" s="109"/>
      <c r="H499" s="108">
        <v>31000000</v>
      </c>
      <c r="I499" s="108"/>
      <c r="J499" s="108">
        <f t="shared" si="10"/>
        <v>0</v>
      </c>
      <c r="K499" s="10" t="s">
        <v>15</v>
      </c>
      <c r="L499" s="105"/>
      <c r="M499" s="105"/>
      <c r="N499" s="12"/>
      <c r="O499" s="12"/>
    </row>
    <row r="500" spans="1:15" ht="15.75" x14ac:dyDescent="0.25">
      <c r="A500" s="29"/>
      <c r="B500" s="105" t="s">
        <v>970</v>
      </c>
      <c r="C500" s="105" t="s">
        <v>971</v>
      </c>
      <c r="D500" s="29" t="s">
        <v>972</v>
      </c>
      <c r="E500" s="108">
        <v>230000000</v>
      </c>
      <c r="F500" s="111">
        <v>5170127</v>
      </c>
      <c r="G500" s="109"/>
      <c r="H500" s="108">
        <v>101200000</v>
      </c>
      <c r="I500" s="108"/>
      <c r="J500" s="108">
        <f t="shared" si="10"/>
        <v>123629873</v>
      </c>
      <c r="K500" s="10" t="s">
        <v>15</v>
      </c>
      <c r="L500" s="105"/>
      <c r="M500" s="105"/>
      <c r="N500" s="12"/>
      <c r="O500" s="12"/>
    </row>
    <row r="501" spans="1:15" ht="15.75" x14ac:dyDescent="0.25">
      <c r="A501" s="29"/>
      <c r="B501" s="105" t="s">
        <v>973</v>
      </c>
      <c r="C501" s="105" t="s">
        <v>974</v>
      </c>
      <c r="D501" s="29" t="s">
        <v>975</v>
      </c>
      <c r="E501" s="108">
        <v>46000000</v>
      </c>
      <c r="F501" s="111">
        <v>0</v>
      </c>
      <c r="G501" s="109"/>
      <c r="H501" s="108">
        <v>46000000</v>
      </c>
      <c r="I501" s="108"/>
      <c r="J501" s="108">
        <f t="shared" si="10"/>
        <v>0</v>
      </c>
      <c r="K501" s="10" t="s">
        <v>15</v>
      </c>
      <c r="L501" s="105"/>
      <c r="M501" s="105"/>
      <c r="N501" s="12"/>
      <c r="O501" s="12"/>
    </row>
    <row r="502" spans="1:15" ht="15.75" x14ac:dyDescent="0.25">
      <c r="A502" s="29">
        <v>76</v>
      </c>
      <c r="B502" s="105" t="s">
        <v>976</v>
      </c>
      <c r="C502" s="105" t="s">
        <v>977</v>
      </c>
      <c r="D502" s="29" t="s">
        <v>978</v>
      </c>
      <c r="E502" s="108">
        <v>46000000</v>
      </c>
      <c r="F502" s="111">
        <v>4050000</v>
      </c>
      <c r="G502" s="109"/>
      <c r="H502" s="108">
        <v>36800000</v>
      </c>
      <c r="I502" s="108"/>
      <c r="J502" s="108">
        <f t="shared" si="10"/>
        <v>5150000</v>
      </c>
      <c r="K502" s="10" t="s">
        <v>15</v>
      </c>
      <c r="L502" s="105"/>
      <c r="M502" s="105"/>
      <c r="N502" s="12"/>
      <c r="O502" s="12"/>
    </row>
    <row r="503" spans="1:15" ht="15.75" x14ac:dyDescent="0.25">
      <c r="A503" s="29"/>
      <c r="B503" s="105" t="s">
        <v>979</v>
      </c>
      <c r="C503" s="105" t="s">
        <v>761</v>
      </c>
      <c r="D503" s="127" t="s">
        <v>980</v>
      </c>
      <c r="E503" s="108">
        <v>46000000</v>
      </c>
      <c r="F503" s="111">
        <v>0</v>
      </c>
      <c r="G503" s="109"/>
      <c r="H503" s="108">
        <v>9200000</v>
      </c>
      <c r="I503" s="108"/>
      <c r="J503" s="108">
        <f t="shared" si="10"/>
        <v>36800000</v>
      </c>
      <c r="K503" s="10" t="s">
        <v>15</v>
      </c>
      <c r="L503" s="105"/>
      <c r="M503" s="105"/>
      <c r="N503" s="12"/>
      <c r="O503" s="12"/>
    </row>
    <row r="504" spans="1:15" ht="15.75" x14ac:dyDescent="0.25">
      <c r="A504" s="29">
        <v>77</v>
      </c>
      <c r="B504" s="105" t="s">
        <v>981</v>
      </c>
      <c r="C504" s="105" t="s">
        <v>982</v>
      </c>
      <c r="D504" s="126" t="s">
        <v>983</v>
      </c>
      <c r="E504" s="108">
        <v>31000000</v>
      </c>
      <c r="F504" s="111">
        <v>0</v>
      </c>
      <c r="G504" s="109"/>
      <c r="H504" s="108">
        <v>6200000</v>
      </c>
      <c r="I504" s="108"/>
      <c r="J504" s="108">
        <f t="shared" si="10"/>
        <v>24800000</v>
      </c>
      <c r="K504" s="10" t="s">
        <v>15</v>
      </c>
      <c r="L504" s="105"/>
      <c r="M504" s="105"/>
      <c r="N504" s="12"/>
      <c r="O504" s="12"/>
    </row>
    <row r="505" spans="1:15" ht="15.75" x14ac:dyDescent="0.25">
      <c r="A505" s="29">
        <v>78</v>
      </c>
      <c r="B505" s="105" t="s">
        <v>984</v>
      </c>
      <c r="C505" s="105" t="s">
        <v>985</v>
      </c>
      <c r="D505" s="126" t="s">
        <v>986</v>
      </c>
      <c r="E505" s="108">
        <v>31000000</v>
      </c>
      <c r="F505" s="111">
        <v>0</v>
      </c>
      <c r="G505" s="109"/>
      <c r="H505" s="108">
        <v>18600000</v>
      </c>
      <c r="I505" s="108"/>
      <c r="J505" s="108">
        <f t="shared" si="10"/>
        <v>12400000</v>
      </c>
      <c r="K505" s="10" t="s">
        <v>15</v>
      </c>
      <c r="L505" s="105"/>
      <c r="M505" s="105"/>
      <c r="N505" s="12"/>
      <c r="O505" s="12"/>
    </row>
    <row r="506" spans="1:15" ht="15.75" x14ac:dyDescent="0.25">
      <c r="A506" s="29"/>
      <c r="B506" s="105" t="s">
        <v>987</v>
      </c>
      <c r="C506" s="105" t="s">
        <v>988</v>
      </c>
      <c r="D506" s="126" t="s">
        <v>989</v>
      </c>
      <c r="E506" s="108">
        <v>31000000</v>
      </c>
      <c r="F506" s="111">
        <v>10488750</v>
      </c>
      <c r="G506" s="109"/>
      <c r="H506" s="108">
        <v>0</v>
      </c>
      <c r="I506" s="108"/>
      <c r="J506" s="108">
        <f t="shared" si="10"/>
        <v>20511250</v>
      </c>
      <c r="K506" s="10" t="s">
        <v>15</v>
      </c>
      <c r="L506" s="105"/>
      <c r="M506" s="105"/>
      <c r="N506" s="12"/>
      <c r="O506" s="12"/>
    </row>
    <row r="507" spans="1:15" ht="15.75" x14ac:dyDescent="0.25">
      <c r="A507" s="29">
        <v>79</v>
      </c>
      <c r="B507" s="105" t="s">
        <v>990</v>
      </c>
      <c r="C507" s="105" t="s">
        <v>991</v>
      </c>
      <c r="D507" s="29" t="s">
        <v>992</v>
      </c>
      <c r="E507" s="108">
        <v>230000000</v>
      </c>
      <c r="F507" s="111">
        <v>3977977</v>
      </c>
      <c r="G507" s="109"/>
      <c r="H507" s="108">
        <v>0</v>
      </c>
      <c r="I507" s="108"/>
      <c r="J507" s="108">
        <f t="shared" si="10"/>
        <v>226022023</v>
      </c>
      <c r="K507" s="10" t="s">
        <v>15</v>
      </c>
      <c r="L507" s="105"/>
      <c r="M507" s="105"/>
      <c r="N507" s="12"/>
      <c r="O507" s="12"/>
    </row>
    <row r="508" spans="1:15" ht="15.75" x14ac:dyDescent="0.25">
      <c r="A508" s="29"/>
      <c r="B508" s="105" t="s">
        <v>993</v>
      </c>
      <c r="C508" s="105" t="s">
        <v>994</v>
      </c>
      <c r="D508" s="29" t="s">
        <v>995</v>
      </c>
      <c r="E508" s="108">
        <v>46000000</v>
      </c>
      <c r="F508" s="111">
        <v>0</v>
      </c>
      <c r="G508" s="109"/>
      <c r="H508" s="108">
        <v>0</v>
      </c>
      <c r="I508" s="108"/>
      <c r="J508" s="108">
        <f t="shared" si="10"/>
        <v>46000000</v>
      </c>
      <c r="K508" s="10" t="s">
        <v>15</v>
      </c>
      <c r="L508" s="105"/>
      <c r="M508" s="105"/>
      <c r="N508" s="12"/>
      <c r="O508" s="12"/>
    </row>
    <row r="509" spans="1:15" ht="15.75" x14ac:dyDescent="0.25">
      <c r="A509" s="29">
        <v>80</v>
      </c>
      <c r="B509" s="105" t="s">
        <v>996</v>
      </c>
      <c r="C509" s="107">
        <v>9.5073735000000006E-2</v>
      </c>
      <c r="D509" s="29" t="s">
        <v>997</v>
      </c>
      <c r="E509" s="108">
        <v>46000000</v>
      </c>
      <c r="F509" s="111">
        <v>6953750</v>
      </c>
      <c r="G509" s="109"/>
      <c r="H509" s="108">
        <v>0</v>
      </c>
      <c r="I509" s="108"/>
      <c r="J509" s="108">
        <f t="shared" si="10"/>
        <v>39046250</v>
      </c>
      <c r="K509" s="10" t="s">
        <v>15</v>
      </c>
      <c r="L509" s="105"/>
      <c r="M509" s="105"/>
      <c r="N509" s="12"/>
      <c r="O509" s="12"/>
    </row>
    <row r="510" spans="1:15" ht="15.75" x14ac:dyDescent="0.25">
      <c r="A510" s="29">
        <v>81</v>
      </c>
      <c r="B510" s="105" t="s">
        <v>998</v>
      </c>
      <c r="C510" s="105" t="s">
        <v>999</v>
      </c>
      <c r="D510" s="29" t="s">
        <v>1000</v>
      </c>
      <c r="E510" s="108">
        <v>46000000</v>
      </c>
      <c r="F510" s="111">
        <v>550000</v>
      </c>
      <c r="G510" s="109"/>
      <c r="H510" s="108">
        <v>9200000</v>
      </c>
      <c r="I510" s="108"/>
      <c r="J510" s="108">
        <f t="shared" si="10"/>
        <v>36250000</v>
      </c>
      <c r="K510" s="10" t="s">
        <v>15</v>
      </c>
      <c r="L510" s="105"/>
      <c r="M510" s="105"/>
      <c r="N510" s="12"/>
      <c r="O510" s="12"/>
    </row>
    <row r="511" spans="1:15" ht="15.75" x14ac:dyDescent="0.25">
      <c r="A511" s="29"/>
      <c r="B511" s="105" t="s">
        <v>1001</v>
      </c>
      <c r="C511" s="105" t="s">
        <v>1002</v>
      </c>
      <c r="D511" s="29" t="s">
        <v>1003</v>
      </c>
      <c r="E511" s="108">
        <v>9200000</v>
      </c>
      <c r="F511" s="111">
        <v>0</v>
      </c>
      <c r="G511" s="109"/>
      <c r="H511" s="108">
        <v>9200000</v>
      </c>
      <c r="I511" s="108"/>
      <c r="J511" s="108">
        <f t="shared" si="10"/>
        <v>0</v>
      </c>
      <c r="K511" s="10" t="s">
        <v>15</v>
      </c>
      <c r="L511" s="105"/>
      <c r="M511" s="105"/>
      <c r="N511" s="12"/>
      <c r="O511" s="12"/>
    </row>
    <row r="512" spans="1:15" ht="15.75" x14ac:dyDescent="0.25">
      <c r="A512" s="29"/>
      <c r="B512" s="105" t="s">
        <v>1004</v>
      </c>
      <c r="C512" s="105" t="s">
        <v>1005</v>
      </c>
      <c r="D512" s="106" t="s">
        <v>1006</v>
      </c>
      <c r="E512" s="108">
        <v>9200000</v>
      </c>
      <c r="F512" s="111">
        <v>0</v>
      </c>
      <c r="G512" s="109"/>
      <c r="H512" s="108">
        <v>9200000</v>
      </c>
      <c r="I512" s="108"/>
      <c r="J512" s="108">
        <f t="shared" si="10"/>
        <v>0</v>
      </c>
      <c r="K512" s="10" t="s">
        <v>15</v>
      </c>
      <c r="L512" s="105"/>
      <c r="M512" s="105"/>
      <c r="N512" s="12"/>
      <c r="O512" s="12"/>
    </row>
    <row r="513" spans="1:15" ht="15.75" x14ac:dyDescent="0.25">
      <c r="A513" s="29">
        <v>82</v>
      </c>
      <c r="B513" s="105" t="s">
        <v>1007</v>
      </c>
      <c r="C513" s="105" t="s">
        <v>1008</v>
      </c>
      <c r="D513" s="131" t="s">
        <v>1009</v>
      </c>
      <c r="E513" s="108">
        <v>31000000</v>
      </c>
      <c r="F513" s="111">
        <v>18682750</v>
      </c>
      <c r="G513" s="109"/>
      <c r="H513" s="108">
        <v>31000000</v>
      </c>
      <c r="I513" s="108"/>
      <c r="J513" s="108">
        <f t="shared" si="10"/>
        <v>-18682750</v>
      </c>
      <c r="K513" s="10" t="s">
        <v>15</v>
      </c>
      <c r="L513" s="105"/>
      <c r="M513" s="105"/>
      <c r="N513" s="12"/>
      <c r="O513" s="12"/>
    </row>
    <row r="514" spans="1:15" ht="15.75" x14ac:dyDescent="0.25">
      <c r="A514" s="29"/>
      <c r="B514" s="105" t="s">
        <v>1010</v>
      </c>
      <c r="C514" s="105" t="s">
        <v>1011</v>
      </c>
      <c r="D514" s="118" t="s">
        <v>1012</v>
      </c>
      <c r="E514" s="108">
        <v>31000000</v>
      </c>
      <c r="F514" s="111">
        <v>69000</v>
      </c>
      <c r="G514" s="109"/>
      <c r="H514" s="108">
        <v>24800000</v>
      </c>
      <c r="I514" s="108"/>
      <c r="J514" s="108">
        <f t="shared" si="10"/>
        <v>6131000</v>
      </c>
      <c r="K514" s="10" t="s">
        <v>15</v>
      </c>
      <c r="L514" s="105"/>
      <c r="M514" s="105"/>
      <c r="N514" s="12"/>
      <c r="O514" s="12"/>
    </row>
    <row r="515" spans="1:15" ht="15.75" x14ac:dyDescent="0.25">
      <c r="A515" s="29"/>
      <c r="B515" s="105" t="s">
        <v>848</v>
      </c>
      <c r="C515" s="105" t="s">
        <v>1013</v>
      </c>
      <c r="D515" s="106" t="s">
        <v>1014</v>
      </c>
      <c r="E515" s="108">
        <v>46000000</v>
      </c>
      <c r="F515" s="111">
        <v>82500</v>
      </c>
      <c r="G515" s="109"/>
      <c r="H515" s="108">
        <v>9200000</v>
      </c>
      <c r="I515" s="108"/>
      <c r="J515" s="108">
        <f t="shared" si="10"/>
        <v>36717500</v>
      </c>
      <c r="K515" s="10" t="s">
        <v>15</v>
      </c>
      <c r="L515" s="105"/>
      <c r="M515" s="105"/>
      <c r="N515" s="12"/>
      <c r="O515" s="12"/>
    </row>
    <row r="516" spans="1:15" ht="15.75" x14ac:dyDescent="0.25">
      <c r="A516" s="105" t="s">
        <v>1015</v>
      </c>
      <c r="B516" s="105"/>
      <c r="C516" s="105"/>
      <c r="D516" s="29"/>
      <c r="E516" s="108"/>
      <c r="F516" s="108"/>
      <c r="G516" s="109"/>
      <c r="H516" s="108"/>
      <c r="I516" s="108"/>
      <c r="J516" s="108"/>
      <c r="K516" s="10"/>
      <c r="L516" s="105"/>
      <c r="M516" s="105"/>
      <c r="N516" s="12"/>
      <c r="O516" s="12"/>
    </row>
    <row r="517" spans="1:15" ht="15.75" x14ac:dyDescent="0.25">
      <c r="A517" s="105">
        <v>83</v>
      </c>
      <c r="B517" s="105" t="s">
        <v>1016</v>
      </c>
      <c r="C517" s="105" t="s">
        <v>1017</v>
      </c>
      <c r="D517" s="29" t="s">
        <v>1018</v>
      </c>
      <c r="E517" s="108">
        <v>46000000</v>
      </c>
      <c r="F517" s="132">
        <v>248750</v>
      </c>
      <c r="G517" s="109"/>
      <c r="H517" s="108">
        <v>27600000</v>
      </c>
      <c r="I517" s="108"/>
      <c r="J517" s="108">
        <f t="shared" si="10"/>
        <v>18151250</v>
      </c>
      <c r="K517" s="10"/>
      <c r="L517" s="105"/>
      <c r="M517" s="105"/>
      <c r="N517" s="12"/>
      <c r="O517" s="12"/>
    </row>
    <row r="518" spans="1:15" ht="15.75" x14ac:dyDescent="0.25">
      <c r="A518" s="105">
        <v>84</v>
      </c>
      <c r="B518" s="105" t="s">
        <v>1019</v>
      </c>
      <c r="C518" s="105" t="s">
        <v>1020</v>
      </c>
      <c r="D518" s="29" t="s">
        <v>1021</v>
      </c>
      <c r="E518" s="108">
        <v>46000000</v>
      </c>
      <c r="F518" s="132">
        <v>0</v>
      </c>
      <c r="G518" s="109"/>
      <c r="H518" s="108">
        <v>18400000</v>
      </c>
      <c r="I518" s="108"/>
      <c r="J518" s="108">
        <f t="shared" si="10"/>
        <v>27600000</v>
      </c>
      <c r="K518" s="10"/>
      <c r="L518" s="105"/>
      <c r="M518" s="105"/>
      <c r="N518" s="12"/>
      <c r="O518" s="12"/>
    </row>
    <row r="519" spans="1:15" ht="15.75" x14ac:dyDescent="0.25">
      <c r="A519" s="105">
        <v>85</v>
      </c>
      <c r="B519" s="105" t="s">
        <v>1022</v>
      </c>
      <c r="C519" s="105" t="s">
        <v>1023</v>
      </c>
      <c r="D519" s="106" t="s">
        <v>1024</v>
      </c>
      <c r="E519" s="108">
        <v>46000000</v>
      </c>
      <c r="F519" s="132">
        <v>0</v>
      </c>
      <c r="G519" s="109"/>
      <c r="H519" s="108">
        <v>18400000</v>
      </c>
      <c r="I519" s="108"/>
      <c r="J519" s="108">
        <f t="shared" si="10"/>
        <v>27600000</v>
      </c>
      <c r="K519" s="10"/>
      <c r="L519" s="105"/>
      <c r="M519" s="105"/>
      <c r="N519" s="12"/>
      <c r="O519" s="12"/>
    </row>
    <row r="520" spans="1:15" ht="15.75" x14ac:dyDescent="0.25">
      <c r="A520" s="105">
        <v>86</v>
      </c>
      <c r="B520" s="105" t="s">
        <v>1025</v>
      </c>
      <c r="C520" s="105" t="s">
        <v>852</v>
      </c>
      <c r="D520" s="106" t="s">
        <v>853</v>
      </c>
      <c r="E520" s="108">
        <v>46000000</v>
      </c>
      <c r="F520" s="132">
        <v>0</v>
      </c>
      <c r="G520" s="109"/>
      <c r="H520" s="108">
        <v>18400000</v>
      </c>
      <c r="I520" s="108"/>
      <c r="J520" s="108">
        <f t="shared" si="10"/>
        <v>27600000</v>
      </c>
      <c r="K520" s="10"/>
      <c r="L520" s="105"/>
      <c r="M520" s="105"/>
      <c r="N520" s="12"/>
      <c r="O520" s="12"/>
    </row>
    <row r="521" spans="1:15" ht="15.75" x14ac:dyDescent="0.25">
      <c r="A521" s="105">
        <v>87</v>
      </c>
      <c r="B521" s="105" t="s">
        <v>1026</v>
      </c>
      <c r="C521" s="105" t="s">
        <v>1027</v>
      </c>
      <c r="D521" s="106" t="s">
        <v>1028</v>
      </c>
      <c r="E521" s="108">
        <v>31000000</v>
      </c>
      <c r="F521" s="132">
        <v>275000</v>
      </c>
      <c r="G521" s="109"/>
      <c r="H521" s="108">
        <v>12400000</v>
      </c>
      <c r="I521" s="108"/>
      <c r="J521" s="108">
        <f t="shared" si="10"/>
        <v>18325000</v>
      </c>
      <c r="K521" s="10"/>
      <c r="L521" s="105"/>
      <c r="M521" s="105"/>
      <c r="N521" s="12"/>
      <c r="O521" s="12"/>
    </row>
    <row r="522" spans="1:15" ht="15.75" x14ac:dyDescent="0.25">
      <c r="A522" s="105">
        <v>88</v>
      </c>
      <c r="B522" s="105" t="s">
        <v>1029</v>
      </c>
      <c r="C522" s="105" t="s">
        <v>1030</v>
      </c>
      <c r="D522" s="126" t="s">
        <v>1031</v>
      </c>
      <c r="E522" s="108">
        <v>9200000</v>
      </c>
      <c r="F522" s="132">
        <v>0</v>
      </c>
      <c r="G522" s="109"/>
      <c r="H522" s="108">
        <v>0</v>
      </c>
      <c r="I522" s="108"/>
      <c r="J522" s="108">
        <f t="shared" si="10"/>
        <v>9200000</v>
      </c>
      <c r="K522" s="10"/>
      <c r="L522" s="105"/>
      <c r="M522" s="105"/>
      <c r="N522" s="12"/>
      <c r="O522" s="12"/>
    </row>
    <row r="523" spans="1:15" ht="15.75" x14ac:dyDescent="0.25">
      <c r="A523" s="105">
        <v>89</v>
      </c>
      <c r="B523" s="105" t="s">
        <v>1032</v>
      </c>
      <c r="C523" s="105" t="s">
        <v>1033</v>
      </c>
      <c r="D523" s="106" t="s">
        <v>1034</v>
      </c>
      <c r="E523" s="108">
        <v>46000000</v>
      </c>
      <c r="F523" s="132">
        <v>0</v>
      </c>
      <c r="G523" s="109"/>
      <c r="H523" s="108">
        <v>27600000</v>
      </c>
      <c r="I523" s="108"/>
      <c r="J523" s="108">
        <f t="shared" si="10"/>
        <v>18400000</v>
      </c>
      <c r="K523" s="10"/>
      <c r="L523" s="105"/>
      <c r="M523" s="105"/>
      <c r="N523" s="12"/>
      <c r="O523" s="12"/>
    </row>
    <row r="524" spans="1:15" ht="15.75" x14ac:dyDescent="0.25">
      <c r="A524" s="105">
        <v>90</v>
      </c>
      <c r="B524" s="105" t="s">
        <v>1035</v>
      </c>
      <c r="C524" s="105" t="s">
        <v>1036</v>
      </c>
      <c r="D524" s="106" t="s">
        <v>1037</v>
      </c>
      <c r="E524" s="108">
        <v>155000000</v>
      </c>
      <c r="F524" s="132">
        <v>18591727</v>
      </c>
      <c r="G524" s="109"/>
      <c r="H524" s="108">
        <v>148800000</v>
      </c>
      <c r="I524" s="108"/>
      <c r="J524" s="108">
        <f t="shared" si="10"/>
        <v>-12391727</v>
      </c>
      <c r="K524" s="10"/>
      <c r="L524" s="105"/>
      <c r="M524" s="105"/>
      <c r="N524" s="12"/>
      <c r="O524" s="12"/>
    </row>
    <row r="525" spans="1:15" ht="15.75" x14ac:dyDescent="0.25">
      <c r="A525" s="105">
        <v>91</v>
      </c>
      <c r="B525" s="105" t="s">
        <v>1038</v>
      </c>
      <c r="C525" s="105" t="s">
        <v>1039</v>
      </c>
      <c r="D525" s="106" t="s">
        <v>1040</v>
      </c>
      <c r="E525" s="108">
        <v>31000000</v>
      </c>
      <c r="F525" s="132">
        <v>3876250</v>
      </c>
      <c r="G525" s="109"/>
      <c r="H525" s="108">
        <v>18600000</v>
      </c>
      <c r="I525" s="108"/>
      <c r="J525" s="108">
        <f t="shared" si="10"/>
        <v>8523750</v>
      </c>
      <c r="K525" s="10"/>
      <c r="L525" s="105"/>
      <c r="M525" s="105"/>
      <c r="N525" s="12"/>
      <c r="O525" s="12"/>
    </row>
    <row r="526" spans="1:15" ht="15.75" x14ac:dyDescent="0.25">
      <c r="A526" s="105">
        <v>92</v>
      </c>
      <c r="B526" s="105" t="s">
        <v>1041</v>
      </c>
      <c r="C526" s="105" t="s">
        <v>1042</v>
      </c>
      <c r="D526" s="106" t="s">
        <v>1043</v>
      </c>
      <c r="E526" s="108">
        <v>31000000</v>
      </c>
      <c r="F526" s="132">
        <v>7000000</v>
      </c>
      <c r="G526" s="109"/>
      <c r="H526" s="108">
        <v>12400000</v>
      </c>
      <c r="I526" s="108"/>
      <c r="J526" s="108">
        <f t="shared" si="10"/>
        <v>11600000</v>
      </c>
      <c r="K526" s="10"/>
      <c r="L526" s="105"/>
      <c r="M526" s="105"/>
      <c r="N526" s="12"/>
      <c r="O526" s="12"/>
    </row>
    <row r="527" spans="1:15" ht="15.75" x14ac:dyDescent="0.25">
      <c r="A527" s="105">
        <v>93</v>
      </c>
      <c r="B527" s="105" t="s">
        <v>1044</v>
      </c>
      <c r="C527" s="105" t="s">
        <v>1045</v>
      </c>
      <c r="D527" s="106" t="s">
        <v>1046</v>
      </c>
      <c r="E527" s="108">
        <v>31000000</v>
      </c>
      <c r="F527" s="132">
        <v>188750</v>
      </c>
      <c r="G527" s="109"/>
      <c r="H527" s="108">
        <v>0</v>
      </c>
      <c r="I527" s="108"/>
      <c r="J527" s="108">
        <f t="shared" si="10"/>
        <v>30811250</v>
      </c>
      <c r="K527" s="10"/>
      <c r="L527" s="105"/>
      <c r="M527" s="105"/>
      <c r="N527" s="12"/>
      <c r="O527" s="12"/>
    </row>
    <row r="528" spans="1:15" ht="15.75" x14ac:dyDescent="0.25">
      <c r="A528" s="105">
        <v>94</v>
      </c>
      <c r="B528" s="105" t="s">
        <v>1047</v>
      </c>
      <c r="C528" s="105" t="s">
        <v>1048</v>
      </c>
      <c r="D528" s="106" t="s">
        <v>1049</v>
      </c>
      <c r="E528" s="108">
        <v>46000000</v>
      </c>
      <c r="F528" s="132">
        <v>0</v>
      </c>
      <c r="G528" s="109"/>
      <c r="H528" s="108">
        <v>18400000</v>
      </c>
      <c r="I528" s="108"/>
      <c r="J528" s="108">
        <f t="shared" si="10"/>
        <v>27600000</v>
      </c>
      <c r="K528" s="10"/>
      <c r="L528" s="105"/>
      <c r="M528" s="105"/>
      <c r="N528" s="12"/>
      <c r="O528" s="12"/>
    </row>
    <row r="529" spans="1:15" ht="15.75" x14ac:dyDescent="0.25">
      <c r="A529" s="105">
        <v>95</v>
      </c>
      <c r="B529" s="105" t="s">
        <v>1050</v>
      </c>
      <c r="C529" s="107" t="s">
        <v>1051</v>
      </c>
      <c r="D529" s="125" t="s">
        <v>1052</v>
      </c>
      <c r="E529" s="108">
        <v>31000000</v>
      </c>
      <c r="F529" s="132">
        <v>9587500</v>
      </c>
      <c r="G529" s="109"/>
      <c r="H529" s="108">
        <v>18600000</v>
      </c>
      <c r="I529" s="108"/>
      <c r="J529" s="108">
        <f t="shared" si="10"/>
        <v>2812500</v>
      </c>
      <c r="K529" s="10"/>
      <c r="L529" s="105"/>
      <c r="M529" s="105"/>
      <c r="N529" s="12"/>
      <c r="O529" s="12"/>
    </row>
    <row r="530" spans="1:15" ht="15.75" x14ac:dyDescent="0.25">
      <c r="A530" s="105">
        <v>96</v>
      </c>
      <c r="B530" s="105" t="s">
        <v>1053</v>
      </c>
      <c r="C530" s="105" t="s">
        <v>1054</v>
      </c>
      <c r="D530" s="106" t="s">
        <v>1055</v>
      </c>
      <c r="E530" s="108">
        <v>46000000</v>
      </c>
      <c r="F530" s="132">
        <v>0</v>
      </c>
      <c r="G530" s="109"/>
      <c r="H530" s="108">
        <v>18400000</v>
      </c>
      <c r="I530" s="108"/>
      <c r="J530" s="108">
        <f t="shared" si="10"/>
        <v>27600000</v>
      </c>
      <c r="K530" s="10"/>
      <c r="L530" s="105"/>
      <c r="M530" s="105"/>
      <c r="N530" s="12"/>
      <c r="O530" s="12"/>
    </row>
    <row r="531" spans="1:15" ht="15.75" x14ac:dyDescent="0.25">
      <c r="A531" s="105">
        <v>97</v>
      </c>
      <c r="B531" s="105" t="s">
        <v>1056</v>
      </c>
      <c r="C531" s="107"/>
      <c r="D531" s="133">
        <v>150716311239</v>
      </c>
      <c r="E531" s="108">
        <v>9200000</v>
      </c>
      <c r="F531" s="132">
        <v>0</v>
      </c>
      <c r="G531" s="109"/>
      <c r="H531" s="108">
        <v>0</v>
      </c>
      <c r="I531" s="108"/>
      <c r="J531" s="108">
        <f t="shared" si="10"/>
        <v>9200000</v>
      </c>
      <c r="K531" s="10"/>
      <c r="L531" s="105"/>
      <c r="M531" s="105"/>
      <c r="N531" s="12"/>
      <c r="O531" s="12"/>
    </row>
    <row r="532" spans="1:15" ht="15.75" x14ac:dyDescent="0.25">
      <c r="A532" s="105">
        <v>98</v>
      </c>
      <c r="B532" s="105" t="s">
        <v>1057</v>
      </c>
      <c r="C532" s="105" t="s">
        <v>1058</v>
      </c>
      <c r="D532" s="106" t="s">
        <v>1059</v>
      </c>
      <c r="E532" s="108">
        <v>9200000</v>
      </c>
      <c r="F532" s="111">
        <v>560758850</v>
      </c>
      <c r="G532" s="109"/>
      <c r="H532" s="108">
        <v>0</v>
      </c>
      <c r="I532" s="108"/>
      <c r="J532" s="108">
        <f t="shared" si="10"/>
        <v>-551558850</v>
      </c>
      <c r="K532" s="10"/>
      <c r="L532" s="105"/>
      <c r="M532" s="105"/>
      <c r="N532" s="12"/>
      <c r="O532" s="12"/>
    </row>
    <row r="533" spans="1:15" ht="15.75" x14ac:dyDescent="0.25">
      <c r="A533" s="105">
        <v>99</v>
      </c>
      <c r="B533" s="105" t="s">
        <v>1060</v>
      </c>
      <c r="C533" s="105" t="s">
        <v>1061</v>
      </c>
      <c r="D533" s="106" t="s">
        <v>1062</v>
      </c>
      <c r="E533" s="108">
        <v>31000000</v>
      </c>
      <c r="F533" s="132">
        <v>8975000</v>
      </c>
      <c r="G533" s="109"/>
      <c r="H533" s="108">
        <v>18600000</v>
      </c>
      <c r="I533" s="108"/>
      <c r="J533" s="108">
        <f t="shared" si="10"/>
        <v>3425000</v>
      </c>
      <c r="K533" s="10"/>
      <c r="L533" s="105"/>
      <c r="M533" s="105"/>
      <c r="N533" s="12"/>
      <c r="O533" s="12"/>
    </row>
    <row r="534" spans="1:15" ht="15.75" x14ac:dyDescent="0.25">
      <c r="A534" s="105">
        <v>100</v>
      </c>
      <c r="B534" s="105" t="s">
        <v>1063</v>
      </c>
      <c r="C534" s="105" t="s">
        <v>1064</v>
      </c>
      <c r="D534" s="106" t="s">
        <v>1065</v>
      </c>
      <c r="E534" s="108">
        <v>31000000</v>
      </c>
      <c r="F534" s="132">
        <v>0</v>
      </c>
      <c r="G534" s="109"/>
      <c r="H534" s="108">
        <v>6200000</v>
      </c>
      <c r="I534" s="108"/>
      <c r="J534" s="108">
        <f t="shared" si="10"/>
        <v>24800000</v>
      </c>
      <c r="K534" s="10"/>
      <c r="L534" s="105"/>
      <c r="M534" s="105"/>
      <c r="N534" s="12"/>
      <c r="O534" s="12"/>
    </row>
    <row r="535" spans="1:15" ht="15.75" x14ac:dyDescent="0.25">
      <c r="A535" s="105">
        <v>101</v>
      </c>
      <c r="B535" s="105" t="s">
        <v>1066</v>
      </c>
      <c r="C535" s="105" t="s">
        <v>1067</v>
      </c>
      <c r="D535" s="110">
        <v>120915318430</v>
      </c>
      <c r="E535" s="108">
        <v>46000000</v>
      </c>
      <c r="F535" s="108">
        <v>0</v>
      </c>
      <c r="G535" s="109"/>
      <c r="H535" s="108">
        <v>18400000</v>
      </c>
      <c r="I535" s="108"/>
      <c r="J535" s="108">
        <f t="shared" si="10"/>
        <v>27600000</v>
      </c>
      <c r="K535" s="10"/>
      <c r="L535" s="105"/>
      <c r="M535" s="105"/>
      <c r="N535" s="12"/>
      <c r="O535" s="12"/>
    </row>
    <row r="536" spans="1:15" ht="15.75" x14ac:dyDescent="0.25">
      <c r="A536" s="105">
        <v>102</v>
      </c>
      <c r="B536" s="105" t="s">
        <v>1068</v>
      </c>
      <c r="C536" s="105" t="s">
        <v>1069</v>
      </c>
      <c r="D536" s="106" t="s">
        <v>1070</v>
      </c>
      <c r="E536" s="108">
        <v>46000000</v>
      </c>
      <c r="F536" s="132">
        <v>280000</v>
      </c>
      <c r="G536" s="109"/>
      <c r="H536" s="108">
        <v>36800000</v>
      </c>
      <c r="I536" s="108"/>
      <c r="J536" s="108">
        <f t="shared" si="10"/>
        <v>8920000</v>
      </c>
      <c r="K536" s="10"/>
      <c r="L536" s="105"/>
      <c r="M536" s="105"/>
      <c r="N536" s="12"/>
      <c r="O536" s="12"/>
    </row>
    <row r="537" spans="1:15" ht="15.75" x14ac:dyDescent="0.25">
      <c r="A537" s="105">
        <v>103</v>
      </c>
      <c r="B537" s="105" t="s">
        <v>1071</v>
      </c>
      <c r="C537" s="105" t="s">
        <v>599</v>
      </c>
      <c r="D537" s="106" t="s">
        <v>600</v>
      </c>
      <c r="E537" s="108">
        <v>155000000</v>
      </c>
      <c r="F537" s="132">
        <v>8262827</v>
      </c>
      <c r="G537" s="109"/>
      <c r="H537" s="108">
        <v>148800000</v>
      </c>
      <c r="I537" s="108"/>
      <c r="J537" s="108">
        <f t="shared" si="10"/>
        <v>-2062827</v>
      </c>
      <c r="K537" s="10"/>
      <c r="L537" s="105"/>
      <c r="M537" s="105"/>
      <c r="N537" s="12"/>
      <c r="O537" s="12"/>
    </row>
    <row r="538" spans="1:15" ht="15.75" x14ac:dyDescent="0.25">
      <c r="A538" s="105">
        <v>104</v>
      </c>
      <c r="B538" s="105" t="s">
        <v>1072</v>
      </c>
      <c r="C538" s="105" t="s">
        <v>1073</v>
      </c>
      <c r="D538" s="106" t="s">
        <v>1074</v>
      </c>
      <c r="E538" s="108">
        <v>46000000</v>
      </c>
      <c r="F538" s="132">
        <v>0</v>
      </c>
      <c r="G538" s="109"/>
      <c r="H538" s="108">
        <v>9200000</v>
      </c>
      <c r="I538" s="108"/>
      <c r="J538" s="108">
        <f t="shared" si="10"/>
        <v>36800000</v>
      </c>
      <c r="K538" s="10"/>
      <c r="L538" s="105"/>
      <c r="M538" s="105"/>
      <c r="N538" s="12"/>
      <c r="O538" s="12"/>
    </row>
    <row r="539" spans="1:15" ht="15.75" x14ac:dyDescent="0.25">
      <c r="A539" s="105">
        <v>105</v>
      </c>
      <c r="B539" s="105" t="s">
        <v>1075</v>
      </c>
      <c r="C539" s="105" t="s">
        <v>1076</v>
      </c>
      <c r="D539" s="106" t="s">
        <v>1077</v>
      </c>
      <c r="E539" s="108">
        <v>31000000</v>
      </c>
      <c r="F539" s="132">
        <v>5697750</v>
      </c>
      <c r="G539" s="109"/>
      <c r="H539" s="108">
        <v>18600000</v>
      </c>
      <c r="I539" s="108"/>
      <c r="J539" s="108">
        <f t="shared" si="10"/>
        <v>6702250</v>
      </c>
      <c r="K539" s="10"/>
      <c r="L539" s="105"/>
      <c r="M539" s="105"/>
      <c r="N539" s="12"/>
      <c r="O539" s="12"/>
    </row>
    <row r="540" spans="1:15" ht="15.75" x14ac:dyDescent="0.25">
      <c r="A540" s="105">
        <v>106</v>
      </c>
      <c r="B540" s="105" t="s">
        <v>1078</v>
      </c>
      <c r="C540" s="105" t="s">
        <v>1079</v>
      </c>
      <c r="D540" s="106" t="s">
        <v>1080</v>
      </c>
      <c r="E540" s="108">
        <v>46000000</v>
      </c>
      <c r="F540" s="132">
        <v>0</v>
      </c>
      <c r="G540" s="109"/>
      <c r="H540" s="108">
        <v>36800000</v>
      </c>
      <c r="I540" s="108"/>
      <c r="J540" s="108">
        <f t="shared" si="10"/>
        <v>9200000</v>
      </c>
      <c r="K540" s="10"/>
      <c r="L540" s="105"/>
      <c r="M540" s="105"/>
      <c r="N540" s="12"/>
      <c r="O540" s="12"/>
    </row>
    <row r="541" spans="1:15" ht="15.75" x14ac:dyDescent="0.25">
      <c r="A541" s="105">
        <v>107</v>
      </c>
      <c r="B541" s="134" t="s">
        <v>1081</v>
      </c>
      <c r="C541" s="105" t="s">
        <v>1082</v>
      </c>
      <c r="D541" s="106" t="s">
        <v>1083</v>
      </c>
      <c r="E541" s="108">
        <v>31000000</v>
      </c>
      <c r="F541" s="132">
        <v>16221250</v>
      </c>
      <c r="G541" s="109"/>
      <c r="H541" s="108">
        <v>15500000</v>
      </c>
      <c r="I541" s="108"/>
      <c r="J541" s="108">
        <f t="shared" ref="J541:J604" si="11">E541-SUM(F541:I541)</f>
        <v>-721250</v>
      </c>
      <c r="K541" s="10"/>
      <c r="L541" s="105"/>
      <c r="M541" s="105"/>
      <c r="N541" s="12"/>
      <c r="O541" s="12"/>
    </row>
    <row r="542" spans="1:15" ht="15.75" x14ac:dyDescent="0.25">
      <c r="A542" s="105">
        <v>108</v>
      </c>
      <c r="B542" s="135" t="s">
        <v>1084</v>
      </c>
      <c r="C542" s="105" t="s">
        <v>1085</v>
      </c>
      <c r="D542" s="107" t="s">
        <v>1086</v>
      </c>
      <c r="E542" s="108">
        <v>46000000</v>
      </c>
      <c r="F542" s="108">
        <v>0</v>
      </c>
      <c r="G542" s="109"/>
      <c r="H542" s="108">
        <v>9200000</v>
      </c>
      <c r="I542" s="108"/>
      <c r="J542" s="108">
        <f t="shared" si="11"/>
        <v>36800000</v>
      </c>
      <c r="K542" s="10"/>
      <c r="L542" s="105"/>
      <c r="M542" s="105"/>
      <c r="N542" s="12"/>
      <c r="O542" s="12"/>
    </row>
    <row r="543" spans="1:15" ht="15.75" x14ac:dyDescent="0.25">
      <c r="A543" s="105">
        <v>109</v>
      </c>
      <c r="B543" s="134" t="s">
        <v>1087</v>
      </c>
      <c r="C543" s="105" t="s">
        <v>1088</v>
      </c>
      <c r="D543" s="106" t="s">
        <v>1089</v>
      </c>
      <c r="E543" s="108">
        <v>31000000</v>
      </c>
      <c r="F543" s="132">
        <v>1375000</v>
      </c>
      <c r="G543" s="109"/>
      <c r="H543" s="108">
        <v>18600000</v>
      </c>
      <c r="I543" s="108"/>
      <c r="J543" s="108">
        <f t="shared" si="11"/>
        <v>11025000</v>
      </c>
      <c r="K543" s="10"/>
      <c r="L543" s="105"/>
      <c r="M543" s="105"/>
      <c r="N543" s="12"/>
      <c r="O543" s="12"/>
    </row>
    <row r="544" spans="1:15" ht="15.75" x14ac:dyDescent="0.25">
      <c r="A544" s="105">
        <v>110</v>
      </c>
      <c r="B544" s="29" t="s">
        <v>1090</v>
      </c>
      <c r="C544" s="105" t="s">
        <v>1091</v>
      </c>
      <c r="D544" s="106" t="s">
        <v>1092</v>
      </c>
      <c r="E544" s="108">
        <v>46000000</v>
      </c>
      <c r="F544" s="132">
        <v>0</v>
      </c>
      <c r="G544" s="109"/>
      <c r="H544" s="108">
        <v>9200000</v>
      </c>
      <c r="I544" s="108"/>
      <c r="J544" s="108">
        <f t="shared" si="11"/>
        <v>36800000</v>
      </c>
      <c r="K544" s="10"/>
      <c r="L544" s="105"/>
      <c r="M544" s="105"/>
      <c r="N544" s="12"/>
      <c r="O544" s="12"/>
    </row>
    <row r="545" spans="1:15" ht="15.75" x14ac:dyDescent="0.25">
      <c r="A545" s="105">
        <v>111</v>
      </c>
      <c r="B545" s="136" t="s">
        <v>1093</v>
      </c>
      <c r="C545" s="105" t="s">
        <v>1094</v>
      </c>
      <c r="D545" s="106" t="s">
        <v>1095</v>
      </c>
      <c r="E545" s="108">
        <v>31000000</v>
      </c>
      <c r="F545" s="132">
        <v>0</v>
      </c>
      <c r="G545" s="109"/>
      <c r="H545" s="108">
        <v>6200000</v>
      </c>
      <c r="I545" s="108"/>
      <c r="J545" s="108">
        <f t="shared" si="11"/>
        <v>24800000</v>
      </c>
      <c r="K545" s="10"/>
      <c r="L545" s="105"/>
      <c r="M545" s="105"/>
      <c r="N545" s="12"/>
      <c r="O545" s="12"/>
    </row>
    <row r="546" spans="1:15" ht="15.75" x14ac:dyDescent="0.25">
      <c r="A546" s="105">
        <v>112</v>
      </c>
      <c r="B546" s="136" t="s">
        <v>1096</v>
      </c>
      <c r="C546" s="105" t="s">
        <v>1097</v>
      </c>
      <c r="D546" s="106" t="s">
        <v>1098</v>
      </c>
      <c r="E546" s="108">
        <v>31000000</v>
      </c>
      <c r="F546" s="132">
        <v>1632750</v>
      </c>
      <c r="G546" s="109"/>
      <c r="H546" s="108">
        <v>24800000</v>
      </c>
      <c r="I546" s="108"/>
      <c r="J546" s="108">
        <f t="shared" si="11"/>
        <v>4567250</v>
      </c>
      <c r="K546" s="10"/>
      <c r="L546" s="105"/>
      <c r="M546" s="105"/>
      <c r="N546" s="12"/>
      <c r="O546" s="12"/>
    </row>
    <row r="547" spans="1:15" ht="15.75" x14ac:dyDescent="0.25">
      <c r="A547" s="105">
        <v>113</v>
      </c>
      <c r="B547" s="137" t="s">
        <v>1099</v>
      </c>
      <c r="C547" s="105" t="s">
        <v>1100</v>
      </c>
      <c r="D547" s="106" t="s">
        <v>1101</v>
      </c>
      <c r="E547" s="108">
        <v>31000000</v>
      </c>
      <c r="F547" s="132">
        <v>5315250</v>
      </c>
      <c r="G547" s="109"/>
      <c r="H547" s="108">
        <v>12400000</v>
      </c>
      <c r="I547" s="108"/>
      <c r="J547" s="108">
        <f t="shared" si="11"/>
        <v>13284750</v>
      </c>
      <c r="K547" s="10"/>
      <c r="L547" s="105"/>
      <c r="M547" s="105"/>
      <c r="N547" s="12"/>
      <c r="O547" s="12"/>
    </row>
    <row r="548" spans="1:15" ht="15.75" x14ac:dyDescent="0.25">
      <c r="A548" s="105">
        <v>114</v>
      </c>
      <c r="B548" s="105" t="s">
        <v>1102</v>
      </c>
      <c r="C548" s="105"/>
      <c r="D548" s="110">
        <v>290715311541</v>
      </c>
      <c r="E548" s="108">
        <v>46000000</v>
      </c>
      <c r="F548" s="132">
        <v>0</v>
      </c>
      <c r="G548" s="109"/>
      <c r="H548" s="108">
        <v>18400000</v>
      </c>
      <c r="I548" s="108"/>
      <c r="J548" s="108">
        <f t="shared" si="11"/>
        <v>27600000</v>
      </c>
      <c r="K548" s="10"/>
      <c r="L548" s="105"/>
      <c r="M548" s="105"/>
      <c r="N548" s="12"/>
      <c r="O548" s="12"/>
    </row>
    <row r="549" spans="1:15" ht="15.75" x14ac:dyDescent="0.25">
      <c r="A549" s="105">
        <v>115</v>
      </c>
      <c r="B549" s="105" t="s">
        <v>1103</v>
      </c>
      <c r="C549" s="105" t="s">
        <v>1104</v>
      </c>
      <c r="D549" s="106" t="s">
        <v>1105</v>
      </c>
      <c r="E549" s="108">
        <v>46000000</v>
      </c>
      <c r="F549" s="132">
        <v>0</v>
      </c>
      <c r="G549" s="109"/>
      <c r="H549" s="108">
        <v>9200000</v>
      </c>
      <c r="I549" s="108"/>
      <c r="J549" s="108">
        <f t="shared" si="11"/>
        <v>36800000</v>
      </c>
      <c r="K549" s="10"/>
      <c r="L549" s="105"/>
      <c r="M549" s="105"/>
      <c r="N549" s="12"/>
      <c r="O549" s="12"/>
    </row>
    <row r="550" spans="1:15" ht="15.75" x14ac:dyDescent="0.25">
      <c r="A550" s="105">
        <v>116</v>
      </c>
      <c r="B550" s="137" t="s">
        <v>1106</v>
      </c>
      <c r="C550" s="105" t="s">
        <v>1107</v>
      </c>
      <c r="D550" s="106" t="s">
        <v>1108</v>
      </c>
      <c r="E550" s="108">
        <v>31000000</v>
      </c>
      <c r="F550" s="132">
        <v>0</v>
      </c>
      <c r="G550" s="109"/>
      <c r="H550" s="108">
        <v>12400000</v>
      </c>
      <c r="I550" s="108"/>
      <c r="J550" s="108">
        <f t="shared" si="11"/>
        <v>18600000</v>
      </c>
      <c r="K550" s="10"/>
      <c r="L550" s="105"/>
      <c r="M550" s="105"/>
      <c r="N550" s="12"/>
      <c r="O550" s="12"/>
    </row>
    <row r="551" spans="1:15" ht="15.75" x14ac:dyDescent="0.25">
      <c r="A551" s="105">
        <v>117</v>
      </c>
      <c r="B551" s="105" t="s">
        <v>1109</v>
      </c>
      <c r="C551" s="105" t="s">
        <v>1110</v>
      </c>
      <c r="D551" s="106" t="s">
        <v>1111</v>
      </c>
      <c r="E551" s="108">
        <v>46000000</v>
      </c>
      <c r="F551" s="132">
        <v>0</v>
      </c>
      <c r="G551" s="109"/>
      <c r="H551" s="108">
        <v>18400000</v>
      </c>
      <c r="I551" s="108"/>
      <c r="J551" s="108">
        <f t="shared" si="11"/>
        <v>27600000</v>
      </c>
      <c r="K551" s="10"/>
      <c r="L551" s="105"/>
      <c r="M551" s="105"/>
      <c r="N551" s="12"/>
      <c r="O551" s="12"/>
    </row>
    <row r="552" spans="1:15" ht="15.75" x14ac:dyDescent="0.25">
      <c r="A552" s="105">
        <v>118</v>
      </c>
      <c r="B552" s="136" t="s">
        <v>1112</v>
      </c>
      <c r="C552" s="105" t="s">
        <v>1113</v>
      </c>
      <c r="D552" s="106" t="s">
        <v>1114</v>
      </c>
      <c r="E552" s="108">
        <v>31000000</v>
      </c>
      <c r="F552" s="132">
        <v>6424000</v>
      </c>
      <c r="G552" s="109"/>
      <c r="H552" s="108">
        <v>12400000</v>
      </c>
      <c r="I552" s="108"/>
      <c r="J552" s="108">
        <f t="shared" si="11"/>
        <v>12176000</v>
      </c>
      <c r="K552" s="10"/>
      <c r="L552" s="105"/>
      <c r="M552" s="105"/>
      <c r="N552" s="12"/>
      <c r="O552" s="12"/>
    </row>
    <row r="553" spans="1:15" ht="15.75" x14ac:dyDescent="0.25">
      <c r="A553" s="105">
        <v>119</v>
      </c>
      <c r="B553" s="105" t="s">
        <v>1115</v>
      </c>
      <c r="C553" s="105" t="s">
        <v>1116</v>
      </c>
      <c r="D553" s="106" t="s">
        <v>1117</v>
      </c>
      <c r="E553" s="108">
        <v>46000000</v>
      </c>
      <c r="F553" s="132">
        <v>0</v>
      </c>
      <c r="G553" s="109"/>
      <c r="H553" s="108">
        <v>27600000</v>
      </c>
      <c r="I553" s="108"/>
      <c r="J553" s="108">
        <f t="shared" si="11"/>
        <v>18400000</v>
      </c>
      <c r="K553" s="10"/>
      <c r="L553" s="105"/>
      <c r="M553" s="105"/>
      <c r="N553" s="12"/>
      <c r="O553" s="12"/>
    </row>
    <row r="554" spans="1:15" ht="15.75" x14ac:dyDescent="0.25">
      <c r="A554" s="105">
        <v>120</v>
      </c>
      <c r="B554" s="105" t="s">
        <v>1118</v>
      </c>
      <c r="C554" s="105" t="s">
        <v>1119</v>
      </c>
      <c r="D554" s="106" t="s">
        <v>1120</v>
      </c>
      <c r="E554" s="108">
        <v>46000000</v>
      </c>
      <c r="F554" s="132">
        <v>0</v>
      </c>
      <c r="G554" s="109"/>
      <c r="H554" s="108">
        <v>0</v>
      </c>
      <c r="I554" s="108"/>
      <c r="J554" s="108">
        <f t="shared" si="11"/>
        <v>46000000</v>
      </c>
      <c r="K554" s="10"/>
      <c r="L554" s="105"/>
      <c r="M554" s="105"/>
      <c r="N554" s="12"/>
      <c r="O554" s="12"/>
    </row>
    <row r="555" spans="1:15" ht="15.75" x14ac:dyDescent="0.25">
      <c r="A555" s="105">
        <v>121</v>
      </c>
      <c r="B555" s="134" t="s">
        <v>1121</v>
      </c>
      <c r="C555" s="107" t="s">
        <v>1122</v>
      </c>
      <c r="D555" s="117" t="s">
        <v>1123</v>
      </c>
      <c r="E555" s="108">
        <v>31000000</v>
      </c>
      <c r="F555" s="132">
        <v>12594500</v>
      </c>
      <c r="G555" s="109"/>
      <c r="H555" s="108">
        <v>12400000</v>
      </c>
      <c r="I555" s="108"/>
      <c r="J555" s="108">
        <f t="shared" si="11"/>
        <v>6005500</v>
      </c>
      <c r="K555" s="10"/>
      <c r="L555" s="105"/>
      <c r="M555" s="105"/>
      <c r="N555" s="12"/>
      <c r="O555" s="12"/>
    </row>
    <row r="556" spans="1:15" ht="15.75" x14ac:dyDescent="0.25">
      <c r="A556" s="105">
        <v>122</v>
      </c>
      <c r="B556" s="105" t="s">
        <v>1124</v>
      </c>
      <c r="C556" s="107" t="s">
        <v>1125</v>
      </c>
      <c r="D556" s="29" t="s">
        <v>1126</v>
      </c>
      <c r="E556" s="108">
        <v>46000000</v>
      </c>
      <c r="F556" s="132">
        <v>0</v>
      </c>
      <c r="G556" s="109"/>
      <c r="H556" s="108">
        <v>18400000</v>
      </c>
      <c r="I556" s="108"/>
      <c r="J556" s="108">
        <f t="shared" si="11"/>
        <v>27600000</v>
      </c>
      <c r="K556" s="10"/>
      <c r="L556" s="105"/>
      <c r="M556" s="105"/>
      <c r="N556" s="12"/>
      <c r="O556" s="12"/>
    </row>
    <row r="557" spans="1:15" ht="15.75" x14ac:dyDescent="0.25">
      <c r="A557" s="105">
        <v>123</v>
      </c>
      <c r="B557" s="105" t="s">
        <v>1127</v>
      </c>
      <c r="C557" s="107" t="s">
        <v>1128</v>
      </c>
      <c r="D557" s="29" t="s">
        <v>1129</v>
      </c>
      <c r="E557" s="108">
        <v>46000000</v>
      </c>
      <c r="F557" s="132">
        <v>0</v>
      </c>
      <c r="G557" s="109"/>
      <c r="H557" s="108">
        <v>9200000</v>
      </c>
      <c r="I557" s="108"/>
      <c r="J557" s="108">
        <f t="shared" si="11"/>
        <v>36800000</v>
      </c>
      <c r="K557" s="10"/>
      <c r="L557" s="105"/>
      <c r="M557" s="105"/>
      <c r="N557" s="12"/>
      <c r="O557" s="12"/>
    </row>
    <row r="558" spans="1:15" ht="15.75" x14ac:dyDescent="0.25">
      <c r="A558" s="105">
        <v>124</v>
      </c>
      <c r="B558" s="105" t="s">
        <v>1130</v>
      </c>
      <c r="C558" s="107" t="s">
        <v>1131</v>
      </c>
      <c r="D558" s="29" t="s">
        <v>1132</v>
      </c>
      <c r="E558" s="108">
        <v>230000000</v>
      </c>
      <c r="F558" s="132">
        <v>5170127</v>
      </c>
      <c r="G558" s="109"/>
      <c r="H558" s="108">
        <v>101200000</v>
      </c>
      <c r="I558" s="108"/>
      <c r="J558" s="108">
        <f t="shared" si="11"/>
        <v>123629873</v>
      </c>
      <c r="K558" s="10"/>
      <c r="L558" s="105"/>
      <c r="M558" s="105"/>
      <c r="N558" s="12"/>
      <c r="O558" s="12"/>
    </row>
    <row r="559" spans="1:15" ht="15.75" x14ac:dyDescent="0.25">
      <c r="A559" s="105">
        <v>125</v>
      </c>
      <c r="B559" s="138" t="s">
        <v>1133</v>
      </c>
      <c r="C559" s="107"/>
      <c r="D559" s="127" t="s">
        <v>1134</v>
      </c>
      <c r="E559" s="108">
        <v>46000000</v>
      </c>
      <c r="F559" s="132" t="s">
        <v>1135</v>
      </c>
      <c r="G559" s="109"/>
      <c r="H559" s="108">
        <v>36800000</v>
      </c>
      <c r="I559" s="108"/>
      <c r="J559" s="108">
        <f t="shared" si="11"/>
        <v>9200000</v>
      </c>
      <c r="K559" s="10"/>
      <c r="L559" s="105"/>
      <c r="M559" s="105"/>
      <c r="N559" s="12"/>
      <c r="O559" s="12"/>
    </row>
    <row r="560" spans="1:15" ht="15.75" x14ac:dyDescent="0.25">
      <c r="A560" s="105">
        <v>126</v>
      </c>
      <c r="B560" s="137" t="s">
        <v>1136</v>
      </c>
      <c r="C560" s="107" t="s">
        <v>1137</v>
      </c>
      <c r="D560" s="131" t="s">
        <v>1138</v>
      </c>
      <c r="E560" s="108">
        <v>31000000</v>
      </c>
      <c r="F560" s="132">
        <v>1375000</v>
      </c>
      <c r="G560" s="109"/>
      <c r="H560" s="108">
        <v>24800000</v>
      </c>
      <c r="I560" s="108"/>
      <c r="J560" s="108">
        <f t="shared" si="11"/>
        <v>4825000</v>
      </c>
      <c r="K560" s="10"/>
      <c r="L560" s="105"/>
      <c r="M560" s="105"/>
      <c r="N560" s="12"/>
      <c r="O560" s="12"/>
    </row>
    <row r="561" spans="1:15" ht="15.75" x14ac:dyDescent="0.25">
      <c r="A561" s="105">
        <v>127</v>
      </c>
      <c r="B561" s="105" t="s">
        <v>1139</v>
      </c>
      <c r="C561" s="107" t="s">
        <v>1140</v>
      </c>
      <c r="D561" s="29" t="s">
        <v>1141</v>
      </c>
      <c r="E561" s="108">
        <v>46000000</v>
      </c>
      <c r="F561" s="132">
        <v>0</v>
      </c>
      <c r="G561" s="109"/>
      <c r="H561" s="108">
        <v>36800000</v>
      </c>
      <c r="I561" s="108"/>
      <c r="J561" s="108">
        <f t="shared" si="11"/>
        <v>9200000</v>
      </c>
      <c r="K561" s="10"/>
      <c r="L561" s="105"/>
      <c r="M561" s="105"/>
      <c r="N561" s="12"/>
      <c r="O561" s="12"/>
    </row>
    <row r="562" spans="1:15" ht="15.75" x14ac:dyDescent="0.25">
      <c r="A562" s="105">
        <v>128</v>
      </c>
      <c r="B562" s="134" t="s">
        <v>1142</v>
      </c>
      <c r="C562" s="105" t="s">
        <v>1143</v>
      </c>
      <c r="D562" s="134" t="s">
        <v>1144</v>
      </c>
      <c r="E562" s="108">
        <v>6200000</v>
      </c>
      <c r="F562" s="132">
        <v>0</v>
      </c>
      <c r="G562" s="109"/>
      <c r="H562" s="108">
        <v>0</v>
      </c>
      <c r="I562" s="108"/>
      <c r="J562" s="108">
        <f t="shared" si="11"/>
        <v>6200000</v>
      </c>
      <c r="K562" s="10"/>
      <c r="L562" s="105"/>
      <c r="M562" s="105"/>
      <c r="N562" s="12"/>
      <c r="O562" s="12"/>
    </row>
    <row r="563" spans="1:15" ht="15.75" x14ac:dyDescent="0.25">
      <c r="A563" s="105">
        <v>129</v>
      </c>
      <c r="B563" s="134" t="s">
        <v>1145</v>
      </c>
      <c r="C563" s="107" t="s">
        <v>1146</v>
      </c>
      <c r="D563" s="117" t="s">
        <v>1147</v>
      </c>
      <c r="E563" s="108">
        <v>31000000</v>
      </c>
      <c r="F563" s="132">
        <v>0</v>
      </c>
      <c r="G563" s="109"/>
      <c r="H563" s="108">
        <v>18600000</v>
      </c>
      <c r="I563" s="108"/>
      <c r="J563" s="108">
        <f t="shared" si="11"/>
        <v>12400000</v>
      </c>
      <c r="K563" s="10"/>
      <c r="L563" s="105"/>
      <c r="M563" s="105"/>
      <c r="N563" s="12"/>
      <c r="O563" s="12"/>
    </row>
    <row r="564" spans="1:15" ht="15.75" x14ac:dyDescent="0.25">
      <c r="A564" s="105">
        <v>130</v>
      </c>
      <c r="B564" s="105" t="s">
        <v>1148</v>
      </c>
      <c r="C564" s="107" t="s">
        <v>1149</v>
      </c>
      <c r="D564" s="29" t="s">
        <v>1150</v>
      </c>
      <c r="E564" s="108">
        <v>46000000</v>
      </c>
      <c r="F564" s="132">
        <v>0</v>
      </c>
      <c r="G564" s="109"/>
      <c r="H564" s="108">
        <v>36800000</v>
      </c>
      <c r="I564" s="108"/>
      <c r="J564" s="108">
        <f t="shared" si="11"/>
        <v>9200000</v>
      </c>
      <c r="K564" s="10"/>
      <c r="L564" s="105"/>
      <c r="M564" s="105"/>
      <c r="N564" s="12"/>
      <c r="O564" s="12"/>
    </row>
    <row r="565" spans="1:15" ht="15.75" x14ac:dyDescent="0.25">
      <c r="A565" s="105">
        <v>131</v>
      </c>
      <c r="B565" s="134" t="s">
        <v>686</v>
      </c>
      <c r="C565" s="107" t="s">
        <v>687</v>
      </c>
      <c r="D565" s="117" t="s">
        <v>688</v>
      </c>
      <c r="E565" s="108">
        <v>155000000</v>
      </c>
      <c r="F565" s="132">
        <v>18605727</v>
      </c>
      <c r="G565" s="109"/>
      <c r="H565" s="108">
        <v>142600000</v>
      </c>
      <c r="I565" s="108"/>
      <c r="J565" s="108">
        <f t="shared" si="11"/>
        <v>-6205727</v>
      </c>
      <c r="K565" s="10"/>
      <c r="L565" s="105"/>
      <c r="M565" s="105"/>
      <c r="N565" s="12"/>
      <c r="O565" s="12"/>
    </row>
    <row r="566" spans="1:15" ht="15.75" x14ac:dyDescent="0.25">
      <c r="A566" s="105">
        <v>132</v>
      </c>
      <c r="B566" s="136" t="s">
        <v>1151</v>
      </c>
      <c r="C566" s="105" t="s">
        <v>1152</v>
      </c>
      <c r="D566" s="126" t="s">
        <v>1153</v>
      </c>
      <c r="E566" s="108">
        <v>31000000</v>
      </c>
      <c r="F566" s="132">
        <v>0</v>
      </c>
      <c r="G566" s="109"/>
      <c r="H566" s="108">
        <v>24800000</v>
      </c>
      <c r="I566" s="108"/>
      <c r="J566" s="108">
        <f t="shared" si="11"/>
        <v>6200000</v>
      </c>
      <c r="K566" s="10"/>
      <c r="L566" s="105"/>
      <c r="M566" s="105"/>
      <c r="N566" s="12"/>
      <c r="O566" s="12"/>
    </row>
    <row r="567" spans="1:15" ht="15.75" x14ac:dyDescent="0.25">
      <c r="A567" s="105">
        <v>133</v>
      </c>
      <c r="B567" s="105" t="s">
        <v>1154</v>
      </c>
      <c r="C567" s="105" t="s">
        <v>1155</v>
      </c>
      <c r="D567" s="29" t="s">
        <v>1156</v>
      </c>
      <c r="E567" s="108">
        <v>46000000</v>
      </c>
      <c r="F567" s="132">
        <v>0</v>
      </c>
      <c r="G567" s="109"/>
      <c r="H567" s="108">
        <v>0</v>
      </c>
      <c r="I567" s="108"/>
      <c r="J567" s="108">
        <f t="shared" si="11"/>
        <v>46000000</v>
      </c>
      <c r="K567" s="10"/>
      <c r="L567" s="105"/>
      <c r="M567" s="105"/>
      <c r="N567" s="12"/>
      <c r="O567" s="12"/>
    </row>
    <row r="568" spans="1:15" ht="15.75" x14ac:dyDescent="0.25">
      <c r="A568" s="105">
        <v>134</v>
      </c>
      <c r="B568" s="139" t="s">
        <v>1157</v>
      </c>
      <c r="C568" s="107" t="s">
        <v>1158</v>
      </c>
      <c r="D568" s="140" t="s">
        <v>1159</v>
      </c>
      <c r="E568" s="108">
        <v>40200000</v>
      </c>
      <c r="F568" s="132">
        <v>99239438</v>
      </c>
      <c r="G568" s="109"/>
      <c r="H568" s="108">
        <v>31000000</v>
      </c>
      <c r="I568" s="108"/>
      <c r="J568" s="108">
        <f t="shared" si="11"/>
        <v>-90039438</v>
      </c>
      <c r="K568" s="10"/>
      <c r="L568" s="105"/>
      <c r="M568" s="105"/>
      <c r="N568" s="12"/>
      <c r="O568" s="12"/>
    </row>
    <row r="569" spans="1:15" ht="15.75" x14ac:dyDescent="0.25">
      <c r="A569" s="105">
        <v>135</v>
      </c>
      <c r="B569" s="134" t="s">
        <v>1160</v>
      </c>
      <c r="C569" s="105" t="s">
        <v>1161</v>
      </c>
      <c r="D569" s="117" t="s">
        <v>1162</v>
      </c>
      <c r="E569" s="108">
        <v>31000000</v>
      </c>
      <c r="F569" s="111">
        <v>10349750</v>
      </c>
      <c r="G569" s="109"/>
      <c r="H569" s="108">
        <v>0</v>
      </c>
      <c r="I569" s="108"/>
      <c r="J569" s="108">
        <f t="shared" si="11"/>
        <v>20650250</v>
      </c>
      <c r="K569" s="10"/>
      <c r="L569" s="105"/>
      <c r="M569" s="105"/>
      <c r="N569" s="12"/>
      <c r="O569" s="12"/>
    </row>
    <row r="570" spans="1:15" ht="15.75" x14ac:dyDescent="0.25">
      <c r="A570" s="105">
        <v>136</v>
      </c>
      <c r="B570" s="137" t="s">
        <v>1163</v>
      </c>
      <c r="C570" s="107" t="s">
        <v>1164</v>
      </c>
      <c r="D570" s="125" t="s">
        <v>1165</v>
      </c>
      <c r="E570" s="108">
        <v>6200000</v>
      </c>
      <c r="F570" s="108">
        <v>275000</v>
      </c>
      <c r="G570" s="109"/>
      <c r="H570" s="108">
        <v>3100000</v>
      </c>
      <c r="I570" s="108"/>
      <c r="J570" s="108">
        <f t="shared" si="11"/>
        <v>2825000</v>
      </c>
      <c r="K570" s="10"/>
      <c r="L570" s="105"/>
      <c r="M570" s="105"/>
      <c r="N570" s="12"/>
      <c r="O570" s="12"/>
    </row>
    <row r="571" spans="1:15" ht="15.75" x14ac:dyDescent="0.25">
      <c r="A571" s="105">
        <v>137</v>
      </c>
      <c r="B571" s="137" t="s">
        <v>1166</v>
      </c>
      <c r="C571" s="105" t="s">
        <v>1167</v>
      </c>
      <c r="D571" s="118" t="s">
        <v>1168</v>
      </c>
      <c r="E571" s="108">
        <v>31000000</v>
      </c>
      <c r="F571" s="108">
        <v>0</v>
      </c>
      <c r="G571" s="109"/>
      <c r="H571" s="108">
        <v>18600000</v>
      </c>
      <c r="I571" s="108"/>
      <c r="J571" s="108">
        <f t="shared" si="11"/>
        <v>12400000</v>
      </c>
      <c r="K571" s="10"/>
      <c r="L571" s="105"/>
      <c r="M571" s="105"/>
      <c r="N571" s="12"/>
      <c r="O571" s="12"/>
    </row>
    <row r="572" spans="1:15" ht="15.75" x14ac:dyDescent="0.25">
      <c r="A572" s="105">
        <v>138</v>
      </c>
      <c r="B572" s="105" t="s">
        <v>1169</v>
      </c>
      <c r="C572" s="105" t="s">
        <v>1170</v>
      </c>
      <c r="D572" s="29" t="s">
        <v>1171</v>
      </c>
      <c r="E572" s="108">
        <v>46000000</v>
      </c>
      <c r="F572" s="108">
        <v>0</v>
      </c>
      <c r="G572" s="109"/>
      <c r="H572" s="108">
        <v>18400000</v>
      </c>
      <c r="I572" s="108"/>
      <c r="J572" s="108">
        <f t="shared" si="11"/>
        <v>27600000</v>
      </c>
      <c r="K572" s="10"/>
      <c r="L572" s="105"/>
      <c r="M572" s="105"/>
      <c r="N572" s="12"/>
      <c r="O572" s="12"/>
    </row>
    <row r="573" spans="1:15" ht="15.75" x14ac:dyDescent="0.25">
      <c r="A573" s="105">
        <v>139</v>
      </c>
      <c r="B573" s="118" t="s">
        <v>1172</v>
      </c>
      <c r="C573" s="105" t="s">
        <v>1173</v>
      </c>
      <c r="D573" s="141" t="s">
        <v>1174</v>
      </c>
      <c r="E573" s="108">
        <v>31000000</v>
      </c>
      <c r="F573" s="108">
        <v>0</v>
      </c>
      <c r="G573" s="109"/>
      <c r="H573" s="108">
        <v>24800000</v>
      </c>
      <c r="I573" s="108"/>
      <c r="J573" s="108">
        <f t="shared" si="11"/>
        <v>6200000</v>
      </c>
      <c r="K573" s="10"/>
      <c r="L573" s="105"/>
      <c r="M573" s="105"/>
      <c r="N573" s="12"/>
      <c r="O573" s="12"/>
    </row>
    <row r="574" spans="1:15" ht="15.75" x14ac:dyDescent="0.25">
      <c r="A574" s="105">
        <v>140</v>
      </c>
      <c r="B574" s="29" t="s">
        <v>1175</v>
      </c>
      <c r="C574" s="107" t="s">
        <v>1176</v>
      </c>
      <c r="D574" s="29" t="s">
        <v>1177</v>
      </c>
      <c r="E574" s="108">
        <v>46000000</v>
      </c>
      <c r="F574" s="108">
        <v>0</v>
      </c>
      <c r="G574" s="109"/>
      <c r="H574" s="108">
        <v>9200000</v>
      </c>
      <c r="I574" s="108"/>
      <c r="J574" s="108">
        <f t="shared" si="11"/>
        <v>36800000</v>
      </c>
      <c r="K574" s="10"/>
      <c r="L574" s="105"/>
      <c r="M574" s="105"/>
      <c r="N574" s="12"/>
      <c r="O574" s="12"/>
    </row>
    <row r="575" spans="1:15" ht="15.75" x14ac:dyDescent="0.25">
      <c r="A575" s="105">
        <v>141</v>
      </c>
      <c r="B575" s="105" t="s">
        <v>1178</v>
      </c>
      <c r="C575" s="107" t="s">
        <v>1179</v>
      </c>
      <c r="D575" s="29" t="s">
        <v>1180</v>
      </c>
      <c r="E575" s="108">
        <v>230000000</v>
      </c>
      <c r="F575" s="108">
        <v>5170127</v>
      </c>
      <c r="G575" s="109"/>
      <c r="H575" s="108">
        <v>55200000</v>
      </c>
      <c r="I575" s="108"/>
      <c r="J575" s="108">
        <f t="shared" si="11"/>
        <v>169629873</v>
      </c>
      <c r="K575" s="10"/>
      <c r="L575" s="105"/>
      <c r="M575" s="105"/>
      <c r="N575" s="12"/>
      <c r="O575" s="12"/>
    </row>
    <row r="576" spans="1:15" ht="15.75" x14ac:dyDescent="0.25">
      <c r="A576" s="105">
        <v>142</v>
      </c>
      <c r="B576" s="105" t="s">
        <v>1181</v>
      </c>
      <c r="C576" s="107" t="s">
        <v>1182</v>
      </c>
      <c r="D576" s="29" t="s">
        <v>1183</v>
      </c>
      <c r="E576" s="108">
        <v>46000000</v>
      </c>
      <c r="F576" s="108">
        <v>0</v>
      </c>
      <c r="G576" s="109"/>
      <c r="H576" s="108">
        <v>0</v>
      </c>
      <c r="I576" s="108"/>
      <c r="J576" s="108">
        <f t="shared" si="11"/>
        <v>46000000</v>
      </c>
      <c r="K576" s="10"/>
      <c r="L576" s="105"/>
      <c r="M576" s="105"/>
      <c r="N576" s="12"/>
      <c r="O576" s="12"/>
    </row>
    <row r="577" spans="1:15" ht="15.75" x14ac:dyDescent="0.25">
      <c r="A577" s="105">
        <v>143</v>
      </c>
      <c r="B577" s="105" t="s">
        <v>1184</v>
      </c>
      <c r="C577" s="107" t="s">
        <v>1185</v>
      </c>
      <c r="D577" s="29" t="s">
        <v>1186</v>
      </c>
      <c r="E577" s="108">
        <v>46000000</v>
      </c>
      <c r="F577" s="108">
        <v>9304000</v>
      </c>
      <c r="G577" s="109"/>
      <c r="H577" s="108">
        <v>27600000</v>
      </c>
      <c r="I577" s="108"/>
      <c r="J577" s="108">
        <f t="shared" si="11"/>
        <v>9096000</v>
      </c>
      <c r="K577" s="10"/>
      <c r="L577" s="105"/>
      <c r="M577" s="105"/>
      <c r="N577" s="12"/>
      <c r="O577" s="12"/>
    </row>
    <row r="578" spans="1:15" ht="15.75" x14ac:dyDescent="0.25">
      <c r="A578" s="105">
        <v>144</v>
      </c>
      <c r="B578" s="105" t="s">
        <v>1187</v>
      </c>
      <c r="C578" s="105" t="s">
        <v>1188</v>
      </c>
      <c r="D578" s="29" t="s">
        <v>1189</v>
      </c>
      <c r="E578" s="108">
        <v>52200000</v>
      </c>
      <c r="F578" s="111">
        <v>12613250</v>
      </c>
      <c r="G578" s="109"/>
      <c r="H578" s="108">
        <v>24600000</v>
      </c>
      <c r="I578" s="108"/>
      <c r="J578" s="108">
        <f t="shared" si="11"/>
        <v>14986750</v>
      </c>
      <c r="K578" s="10"/>
      <c r="L578" s="105"/>
      <c r="M578" s="105"/>
      <c r="N578" s="12"/>
      <c r="O578" s="12"/>
    </row>
    <row r="579" spans="1:15" ht="15.75" x14ac:dyDescent="0.25">
      <c r="A579" s="105">
        <v>145</v>
      </c>
      <c r="B579" s="105" t="s">
        <v>1190</v>
      </c>
      <c r="C579" s="105" t="s">
        <v>1191</v>
      </c>
      <c r="D579" s="29" t="s">
        <v>1192</v>
      </c>
      <c r="E579" s="108">
        <v>46000000</v>
      </c>
      <c r="F579" s="108">
        <v>0</v>
      </c>
      <c r="G579" s="109"/>
      <c r="H579" s="108">
        <v>27600000</v>
      </c>
      <c r="I579" s="108"/>
      <c r="J579" s="108">
        <f t="shared" si="11"/>
        <v>18400000</v>
      </c>
      <c r="K579" s="10"/>
      <c r="L579" s="105"/>
      <c r="M579" s="105"/>
      <c r="N579" s="12"/>
      <c r="O579" s="12"/>
    </row>
    <row r="580" spans="1:15" ht="15.75" x14ac:dyDescent="0.25">
      <c r="A580" s="105">
        <v>146</v>
      </c>
      <c r="B580" s="134" t="s">
        <v>1193</v>
      </c>
      <c r="C580" s="107" t="s">
        <v>1194</v>
      </c>
      <c r="D580" s="117" t="s">
        <v>1195</v>
      </c>
      <c r="E580" s="108">
        <v>31000000</v>
      </c>
      <c r="F580" s="108">
        <v>47951500</v>
      </c>
      <c r="G580" s="109"/>
      <c r="H580" s="108">
        <v>0</v>
      </c>
      <c r="I580" s="108"/>
      <c r="J580" s="108">
        <f t="shared" si="11"/>
        <v>-16951500</v>
      </c>
      <c r="K580" s="10"/>
      <c r="L580" s="105"/>
      <c r="M580" s="105"/>
      <c r="N580" s="12"/>
      <c r="O580" s="12"/>
    </row>
    <row r="581" spans="1:15" ht="15.75" x14ac:dyDescent="0.25">
      <c r="A581" s="105">
        <v>147</v>
      </c>
      <c r="B581" s="105" t="s">
        <v>1196</v>
      </c>
      <c r="C581" s="107" t="s">
        <v>1197</v>
      </c>
      <c r="D581" s="29" t="s">
        <v>1198</v>
      </c>
      <c r="E581" s="108">
        <v>46000000</v>
      </c>
      <c r="F581" s="108">
        <v>0</v>
      </c>
      <c r="G581" s="109"/>
      <c r="H581" s="108">
        <v>18400000</v>
      </c>
      <c r="I581" s="108"/>
      <c r="J581" s="108">
        <f t="shared" si="11"/>
        <v>27600000</v>
      </c>
      <c r="K581" s="10"/>
      <c r="L581" s="105"/>
      <c r="M581" s="105"/>
      <c r="N581" s="12"/>
      <c r="O581" s="12"/>
    </row>
    <row r="582" spans="1:15" ht="15.75" x14ac:dyDescent="0.25">
      <c r="A582" s="105">
        <v>148</v>
      </c>
      <c r="B582" s="134" t="s">
        <v>1199</v>
      </c>
      <c r="C582" s="107" t="s">
        <v>1200</v>
      </c>
      <c r="D582" s="117" t="s">
        <v>1201</v>
      </c>
      <c r="E582" s="108">
        <v>31000000</v>
      </c>
      <c r="F582" s="108">
        <v>0</v>
      </c>
      <c r="G582" s="109"/>
      <c r="H582" s="108">
        <v>0</v>
      </c>
      <c r="I582" s="108"/>
      <c r="J582" s="108">
        <f t="shared" si="11"/>
        <v>31000000</v>
      </c>
      <c r="K582" s="10"/>
      <c r="L582" s="105"/>
      <c r="M582" s="105"/>
      <c r="N582" s="12"/>
      <c r="O582" s="12"/>
    </row>
    <row r="583" spans="1:15" ht="15.75" x14ac:dyDescent="0.25">
      <c r="A583" s="105">
        <v>149</v>
      </c>
      <c r="B583" s="105" t="s">
        <v>1202</v>
      </c>
      <c r="C583" s="105" t="s">
        <v>1203</v>
      </c>
      <c r="D583" s="29" t="s">
        <v>1204</v>
      </c>
      <c r="E583" s="108">
        <v>46000000</v>
      </c>
      <c r="F583" s="108">
        <v>0</v>
      </c>
      <c r="G583" s="109"/>
      <c r="H583" s="108">
        <v>18400000</v>
      </c>
      <c r="I583" s="108"/>
      <c r="J583" s="108">
        <f t="shared" si="11"/>
        <v>27600000</v>
      </c>
      <c r="K583" s="10"/>
      <c r="L583" s="105"/>
      <c r="M583" s="105"/>
      <c r="N583" s="12"/>
      <c r="O583" s="12"/>
    </row>
    <row r="584" spans="1:15" ht="15.75" x14ac:dyDescent="0.25">
      <c r="A584" s="105">
        <v>150</v>
      </c>
      <c r="B584" s="105" t="s">
        <v>1205</v>
      </c>
      <c r="C584" s="107" t="s">
        <v>1206</v>
      </c>
      <c r="D584" s="29" t="s">
        <v>1207</v>
      </c>
      <c r="E584" s="108">
        <v>46000000</v>
      </c>
      <c r="F584" s="108">
        <v>0</v>
      </c>
      <c r="G584" s="109"/>
      <c r="H584" s="108">
        <v>18400000</v>
      </c>
      <c r="I584" s="108"/>
      <c r="J584" s="108">
        <f t="shared" si="11"/>
        <v>27600000</v>
      </c>
      <c r="K584" s="10"/>
      <c r="L584" s="105"/>
      <c r="M584" s="105"/>
      <c r="N584" s="12"/>
      <c r="O584" s="12"/>
    </row>
    <row r="585" spans="1:15" ht="15.75" x14ac:dyDescent="0.25">
      <c r="A585" s="105">
        <v>151</v>
      </c>
      <c r="B585" s="136" t="s">
        <v>1208</v>
      </c>
      <c r="C585" s="107" t="s">
        <v>1209</v>
      </c>
      <c r="D585" s="126" t="s">
        <v>1210</v>
      </c>
      <c r="E585" s="108">
        <v>6200000</v>
      </c>
      <c r="F585" s="108">
        <v>0</v>
      </c>
      <c r="G585" s="109"/>
      <c r="H585" s="108">
        <v>0</v>
      </c>
      <c r="I585" s="108"/>
      <c r="J585" s="108">
        <f t="shared" si="11"/>
        <v>6200000</v>
      </c>
      <c r="K585" s="10"/>
      <c r="L585" s="105"/>
      <c r="M585" s="105"/>
      <c r="N585" s="12"/>
      <c r="O585" s="12"/>
    </row>
    <row r="586" spans="1:15" ht="15.75" x14ac:dyDescent="0.25">
      <c r="A586" s="105">
        <v>152</v>
      </c>
      <c r="B586" s="136" t="s">
        <v>1211</v>
      </c>
      <c r="C586" s="107" t="s">
        <v>1212</v>
      </c>
      <c r="D586" s="126" t="s">
        <v>1213</v>
      </c>
      <c r="E586" s="108">
        <v>31000000</v>
      </c>
      <c r="F586" s="108">
        <v>0</v>
      </c>
      <c r="G586" s="109"/>
      <c r="H586" s="108">
        <v>18600000</v>
      </c>
      <c r="I586" s="108"/>
      <c r="J586" s="108">
        <f t="shared" si="11"/>
        <v>12400000</v>
      </c>
      <c r="K586" s="10"/>
      <c r="L586" s="105"/>
      <c r="M586" s="105"/>
      <c r="N586" s="12"/>
      <c r="O586" s="12"/>
    </row>
    <row r="587" spans="1:15" ht="15.75" x14ac:dyDescent="0.25">
      <c r="A587" s="105">
        <v>153</v>
      </c>
      <c r="B587" s="136" t="s">
        <v>1214</v>
      </c>
      <c r="C587" s="107" t="s">
        <v>1215</v>
      </c>
      <c r="D587" s="126" t="s">
        <v>1216</v>
      </c>
      <c r="E587" s="108">
        <v>31000000</v>
      </c>
      <c r="F587" s="108">
        <v>0</v>
      </c>
      <c r="G587" s="109"/>
      <c r="H587" s="108">
        <v>24800000</v>
      </c>
      <c r="I587" s="108"/>
      <c r="J587" s="108">
        <f t="shared" si="11"/>
        <v>6200000</v>
      </c>
      <c r="K587" s="10"/>
      <c r="L587" s="105"/>
      <c r="M587" s="105"/>
      <c r="N587" s="12"/>
      <c r="O587" s="12"/>
    </row>
    <row r="588" spans="1:15" ht="15.75" x14ac:dyDescent="0.25">
      <c r="A588" s="105">
        <v>154</v>
      </c>
      <c r="B588" s="105" t="s">
        <v>1217</v>
      </c>
      <c r="C588" s="107" t="s">
        <v>1218</v>
      </c>
      <c r="D588" s="29" t="s">
        <v>1219</v>
      </c>
      <c r="E588" s="108">
        <v>230000000</v>
      </c>
      <c r="F588" s="108">
        <v>5170127</v>
      </c>
      <c r="G588" s="109"/>
      <c r="H588" s="108">
        <v>27600000</v>
      </c>
      <c r="I588" s="108"/>
      <c r="J588" s="108">
        <f t="shared" si="11"/>
        <v>197229873</v>
      </c>
      <c r="K588" s="10"/>
      <c r="L588" s="105"/>
      <c r="M588" s="105"/>
      <c r="N588" s="12"/>
      <c r="O588" s="12"/>
    </row>
    <row r="589" spans="1:15" ht="15.75" x14ac:dyDescent="0.25">
      <c r="A589" s="105">
        <v>155</v>
      </c>
      <c r="B589" s="137" t="s">
        <v>1220</v>
      </c>
      <c r="C589" s="107" t="s">
        <v>1221</v>
      </c>
      <c r="D589" s="112">
        <v>240415319090</v>
      </c>
      <c r="E589" s="108">
        <v>31000000</v>
      </c>
      <c r="F589" s="108">
        <v>0</v>
      </c>
      <c r="G589" s="109"/>
      <c r="H589" s="108">
        <v>0</v>
      </c>
      <c r="I589" s="108"/>
      <c r="J589" s="108">
        <f t="shared" si="11"/>
        <v>31000000</v>
      </c>
      <c r="K589" s="10"/>
      <c r="L589" s="105"/>
      <c r="M589" s="105"/>
      <c r="N589" s="12"/>
      <c r="O589" s="12"/>
    </row>
    <row r="590" spans="1:15" ht="15.75" x14ac:dyDescent="0.25">
      <c r="A590" s="105">
        <v>156</v>
      </c>
      <c r="B590" s="105" t="s">
        <v>1222</v>
      </c>
      <c r="C590" s="105" t="s">
        <v>1223</v>
      </c>
      <c r="D590" s="29" t="s">
        <v>1224</v>
      </c>
      <c r="E590" s="108">
        <v>46000000</v>
      </c>
      <c r="F590" s="108">
        <v>1650000</v>
      </c>
      <c r="G590" s="109"/>
      <c r="H590" s="108">
        <v>27600000</v>
      </c>
      <c r="I590" s="108"/>
      <c r="J590" s="108">
        <f t="shared" si="11"/>
        <v>16750000</v>
      </c>
      <c r="K590" s="10"/>
      <c r="L590" s="105"/>
      <c r="M590" s="105"/>
      <c r="N590" s="12"/>
      <c r="O590" s="12"/>
    </row>
    <row r="591" spans="1:15" ht="15.75" x14ac:dyDescent="0.25">
      <c r="A591" s="105">
        <v>157</v>
      </c>
      <c r="B591" s="105" t="s">
        <v>1225</v>
      </c>
      <c r="C591" s="107" t="s">
        <v>1226</v>
      </c>
      <c r="D591" s="29" t="s">
        <v>1227</v>
      </c>
      <c r="E591" s="108">
        <v>46000000</v>
      </c>
      <c r="F591" s="108">
        <v>5150000</v>
      </c>
      <c r="G591" s="109"/>
      <c r="H591" s="108">
        <v>27600000</v>
      </c>
      <c r="I591" s="108"/>
      <c r="J591" s="108">
        <f t="shared" si="11"/>
        <v>13250000</v>
      </c>
      <c r="K591" s="10"/>
      <c r="L591" s="105"/>
      <c r="M591" s="105"/>
      <c r="N591" s="12"/>
      <c r="O591" s="12"/>
    </row>
    <row r="592" spans="1:15" ht="15.75" x14ac:dyDescent="0.25">
      <c r="A592" s="105">
        <v>158</v>
      </c>
      <c r="B592" s="137" t="s">
        <v>1228</v>
      </c>
      <c r="C592" s="107" t="s">
        <v>1229</v>
      </c>
      <c r="D592" s="118" t="s">
        <v>1230</v>
      </c>
      <c r="E592" s="108">
        <v>6200000</v>
      </c>
      <c r="F592" s="108">
        <v>0</v>
      </c>
      <c r="G592" s="109"/>
      <c r="H592" s="108">
        <v>0</v>
      </c>
      <c r="I592" s="108"/>
      <c r="J592" s="108">
        <f t="shared" si="11"/>
        <v>6200000</v>
      </c>
      <c r="K592" s="10"/>
      <c r="L592" s="105"/>
      <c r="M592" s="105"/>
      <c r="N592" s="12"/>
      <c r="O592" s="12"/>
    </row>
    <row r="593" spans="1:15" ht="15.75" x14ac:dyDescent="0.25">
      <c r="A593" s="105">
        <v>159</v>
      </c>
      <c r="B593" s="137" t="s">
        <v>1231</v>
      </c>
      <c r="C593" s="107" t="s">
        <v>1232</v>
      </c>
      <c r="D593" s="142" t="s">
        <v>1233</v>
      </c>
      <c r="E593" s="108">
        <v>31000000</v>
      </c>
      <c r="F593" s="108">
        <v>1650000</v>
      </c>
      <c r="G593" s="109"/>
      <c r="H593" s="108">
        <v>18600000</v>
      </c>
      <c r="I593" s="108"/>
      <c r="J593" s="108">
        <f t="shared" si="11"/>
        <v>10750000</v>
      </c>
      <c r="K593" s="10"/>
      <c r="L593" s="105"/>
      <c r="M593" s="105"/>
      <c r="N593" s="12"/>
      <c r="O593" s="12"/>
    </row>
    <row r="594" spans="1:15" ht="15.75" x14ac:dyDescent="0.25">
      <c r="A594" s="105">
        <v>160</v>
      </c>
      <c r="B594" s="137" t="s">
        <v>1234</v>
      </c>
      <c r="C594" s="105" t="s">
        <v>1235</v>
      </c>
      <c r="D594" s="125" t="s">
        <v>1236</v>
      </c>
      <c r="E594" s="108">
        <v>31000000</v>
      </c>
      <c r="F594" s="111">
        <v>1296250</v>
      </c>
      <c r="G594" s="109"/>
      <c r="H594" s="108">
        <v>15500000</v>
      </c>
      <c r="I594" s="108"/>
      <c r="J594" s="108">
        <f t="shared" si="11"/>
        <v>14203750</v>
      </c>
      <c r="K594" s="10"/>
      <c r="L594" s="105"/>
      <c r="M594" s="105"/>
      <c r="N594" s="12"/>
      <c r="O594" s="12"/>
    </row>
    <row r="595" spans="1:15" ht="15.75" x14ac:dyDescent="0.25">
      <c r="A595" s="105">
        <v>161</v>
      </c>
      <c r="B595" s="105" t="s">
        <v>1237</v>
      </c>
      <c r="C595" s="107" t="s">
        <v>1238</v>
      </c>
      <c r="D595" s="29" t="s">
        <v>1239</v>
      </c>
      <c r="E595" s="108">
        <v>230000000</v>
      </c>
      <c r="F595" s="111">
        <v>5170127</v>
      </c>
      <c r="G595" s="109"/>
      <c r="H595" s="108">
        <v>82800000</v>
      </c>
      <c r="I595" s="108"/>
      <c r="J595" s="108">
        <f t="shared" si="11"/>
        <v>142029873</v>
      </c>
      <c r="K595" s="10"/>
      <c r="L595" s="105"/>
      <c r="M595" s="105"/>
      <c r="N595" s="12"/>
      <c r="O595" s="12"/>
    </row>
    <row r="596" spans="1:15" ht="15.75" x14ac:dyDescent="0.25">
      <c r="A596" s="105">
        <v>162</v>
      </c>
      <c r="B596" s="134" t="s">
        <v>1240</v>
      </c>
      <c r="C596" s="107" t="s">
        <v>1241</v>
      </c>
      <c r="D596" s="117" t="s">
        <v>1242</v>
      </c>
      <c r="E596" s="108">
        <v>31000000</v>
      </c>
      <c r="F596" s="108">
        <v>0</v>
      </c>
      <c r="G596" s="109"/>
      <c r="H596" s="108">
        <v>0</v>
      </c>
      <c r="I596" s="108"/>
      <c r="J596" s="108">
        <f t="shared" si="11"/>
        <v>31000000</v>
      </c>
      <c r="K596" s="10"/>
      <c r="L596" s="105"/>
      <c r="M596" s="105"/>
      <c r="N596" s="12"/>
      <c r="O596" s="12"/>
    </row>
    <row r="597" spans="1:15" ht="15.75" x14ac:dyDescent="0.25">
      <c r="A597" s="105">
        <v>163</v>
      </c>
      <c r="B597" s="29" t="s">
        <v>482</v>
      </c>
      <c r="C597" s="105" t="s">
        <v>1243</v>
      </c>
      <c r="D597" s="29" t="s">
        <v>1244</v>
      </c>
      <c r="E597" s="108">
        <v>46000000</v>
      </c>
      <c r="F597" s="108">
        <v>0</v>
      </c>
      <c r="G597" s="109"/>
      <c r="H597" s="108">
        <v>18400000</v>
      </c>
      <c r="I597" s="108"/>
      <c r="J597" s="108">
        <f t="shared" si="11"/>
        <v>27600000</v>
      </c>
      <c r="K597" s="10"/>
      <c r="L597" s="105"/>
      <c r="M597" s="105"/>
      <c r="N597" s="12"/>
      <c r="O597" s="12"/>
    </row>
    <row r="598" spans="1:15" ht="15.75" x14ac:dyDescent="0.25">
      <c r="A598" s="105">
        <v>164</v>
      </c>
      <c r="B598" s="105" t="s">
        <v>1245</v>
      </c>
      <c r="C598" s="105" t="s">
        <v>1246</v>
      </c>
      <c r="D598" s="29" t="s">
        <v>1247</v>
      </c>
      <c r="E598" s="108">
        <v>46000000</v>
      </c>
      <c r="F598" s="108">
        <v>0</v>
      </c>
      <c r="G598" s="109"/>
      <c r="H598" s="108">
        <v>27600000</v>
      </c>
      <c r="I598" s="108"/>
      <c r="J598" s="108">
        <f t="shared" si="11"/>
        <v>18400000</v>
      </c>
      <c r="K598" s="10"/>
      <c r="L598" s="105"/>
      <c r="M598" s="105"/>
      <c r="N598" s="12"/>
      <c r="O598" s="12"/>
    </row>
    <row r="599" spans="1:15" ht="15.75" x14ac:dyDescent="0.25">
      <c r="A599" s="105">
        <v>165</v>
      </c>
      <c r="B599" s="105" t="s">
        <v>1248</v>
      </c>
      <c r="C599" s="107" t="s">
        <v>1249</v>
      </c>
      <c r="D599" s="29" t="s">
        <v>1250</v>
      </c>
      <c r="E599" s="108">
        <v>46000000</v>
      </c>
      <c r="F599" s="108">
        <v>13750</v>
      </c>
      <c r="G599" s="109"/>
      <c r="H599" s="108">
        <v>27600000</v>
      </c>
      <c r="I599" s="108"/>
      <c r="J599" s="108">
        <f t="shared" si="11"/>
        <v>18386250</v>
      </c>
      <c r="K599" s="10"/>
      <c r="L599" s="105"/>
      <c r="M599" s="105"/>
      <c r="N599" s="12"/>
      <c r="O599" s="12"/>
    </row>
    <row r="600" spans="1:15" ht="15.75" x14ac:dyDescent="0.25">
      <c r="A600" s="105">
        <v>166</v>
      </c>
      <c r="B600" s="136" t="s">
        <v>1251</v>
      </c>
      <c r="C600" s="107" t="s">
        <v>1252</v>
      </c>
      <c r="D600" s="126" t="s">
        <v>1253</v>
      </c>
      <c r="E600" s="108">
        <v>6200000</v>
      </c>
      <c r="F600" s="108">
        <v>0</v>
      </c>
      <c r="G600" s="109"/>
      <c r="H600" s="108">
        <v>0</v>
      </c>
      <c r="I600" s="108"/>
      <c r="J600" s="108">
        <f t="shared" si="11"/>
        <v>6200000</v>
      </c>
      <c r="K600" s="10"/>
      <c r="L600" s="105"/>
      <c r="M600" s="105"/>
      <c r="N600" s="12"/>
      <c r="O600" s="12"/>
    </row>
    <row r="601" spans="1:15" ht="15.75" x14ac:dyDescent="0.25">
      <c r="A601" s="105">
        <v>167</v>
      </c>
      <c r="B601" s="137" t="s">
        <v>1254</v>
      </c>
      <c r="C601" s="107" t="s">
        <v>1255</v>
      </c>
      <c r="D601" s="112">
        <v>200415312792</v>
      </c>
      <c r="E601" s="108">
        <v>31000000</v>
      </c>
      <c r="F601" s="108">
        <v>1064000</v>
      </c>
      <c r="G601" s="109"/>
      <c r="H601" s="108">
        <v>18600000</v>
      </c>
      <c r="I601" s="108"/>
      <c r="J601" s="108">
        <f t="shared" si="11"/>
        <v>11336000</v>
      </c>
      <c r="K601" s="10"/>
      <c r="L601" s="105"/>
      <c r="M601" s="105"/>
      <c r="N601" s="12"/>
      <c r="O601" s="12"/>
    </row>
    <row r="602" spans="1:15" ht="15.75" x14ac:dyDescent="0.25">
      <c r="A602" s="105">
        <v>168</v>
      </c>
      <c r="B602" s="136" t="s">
        <v>1256</v>
      </c>
      <c r="C602" s="107" t="s">
        <v>1257</v>
      </c>
      <c r="D602" s="126" t="s">
        <v>1258</v>
      </c>
      <c r="E602" s="108">
        <v>31000000</v>
      </c>
      <c r="F602" s="108">
        <v>1380000</v>
      </c>
      <c r="G602" s="109"/>
      <c r="H602" s="108">
        <v>24800000</v>
      </c>
      <c r="I602" s="108"/>
      <c r="J602" s="108">
        <f t="shared" si="11"/>
        <v>4820000</v>
      </c>
      <c r="K602" s="10"/>
      <c r="L602" s="105"/>
      <c r="M602" s="105"/>
      <c r="N602" s="12"/>
      <c r="O602" s="12"/>
    </row>
    <row r="603" spans="1:15" ht="15.75" x14ac:dyDescent="0.25">
      <c r="A603" s="105">
        <v>169</v>
      </c>
      <c r="B603" s="136" t="s">
        <v>1259</v>
      </c>
      <c r="C603" s="107" t="s">
        <v>1260</v>
      </c>
      <c r="D603" s="126" t="s">
        <v>1261</v>
      </c>
      <c r="E603" s="108">
        <v>31000000</v>
      </c>
      <c r="F603" s="108">
        <v>0</v>
      </c>
      <c r="G603" s="109"/>
      <c r="H603" s="108">
        <v>24800000</v>
      </c>
      <c r="I603" s="108"/>
      <c r="J603" s="108">
        <f t="shared" si="11"/>
        <v>6200000</v>
      </c>
      <c r="K603" s="10"/>
      <c r="L603" s="105"/>
      <c r="M603" s="105"/>
      <c r="N603" s="12"/>
      <c r="O603" s="12"/>
    </row>
    <row r="604" spans="1:15" ht="15.75" x14ac:dyDescent="0.25">
      <c r="A604" s="105">
        <v>170</v>
      </c>
      <c r="B604" s="143" t="s">
        <v>1262</v>
      </c>
      <c r="C604" s="105" t="s">
        <v>1263</v>
      </c>
      <c r="D604" s="144" t="s">
        <v>1264</v>
      </c>
      <c r="E604" s="108">
        <v>46000000</v>
      </c>
      <c r="F604" s="108">
        <v>0</v>
      </c>
      <c r="G604" s="109">
        <v>2932567</v>
      </c>
      <c r="H604" s="108">
        <v>27600000</v>
      </c>
      <c r="I604" s="108"/>
      <c r="J604" s="108">
        <f t="shared" si="11"/>
        <v>15467433</v>
      </c>
      <c r="K604" s="10"/>
      <c r="L604" s="105"/>
      <c r="M604" s="105"/>
      <c r="N604" s="12"/>
      <c r="O604" s="12"/>
    </row>
    <row r="605" spans="1:15" ht="15.75" x14ac:dyDescent="0.25">
      <c r="A605" s="105">
        <v>171</v>
      </c>
      <c r="B605" s="137" t="s">
        <v>1265</v>
      </c>
      <c r="C605" s="107" t="s">
        <v>1266</v>
      </c>
      <c r="D605" s="118" t="s">
        <v>1267</v>
      </c>
      <c r="E605" s="108">
        <v>31000000</v>
      </c>
      <c r="F605" s="108">
        <v>0</v>
      </c>
      <c r="G605" s="109"/>
      <c r="H605" s="108">
        <v>24800000</v>
      </c>
      <c r="I605" s="108"/>
      <c r="J605" s="108">
        <f t="shared" ref="J605:J668" si="12">E605-SUM(F605:I605)</f>
        <v>6200000</v>
      </c>
      <c r="K605" s="10"/>
      <c r="L605" s="105"/>
      <c r="M605" s="105"/>
      <c r="N605" s="12"/>
      <c r="O605" s="12"/>
    </row>
    <row r="606" spans="1:15" ht="15.75" x14ac:dyDescent="0.25">
      <c r="A606" s="105">
        <v>172</v>
      </c>
      <c r="B606" s="29" t="s">
        <v>1268</v>
      </c>
      <c r="C606" s="107" t="s">
        <v>1269</v>
      </c>
      <c r="D606" s="29" t="s">
        <v>1270</v>
      </c>
      <c r="E606" s="108">
        <v>46000000</v>
      </c>
      <c r="F606" s="108">
        <v>0</v>
      </c>
      <c r="G606" s="109"/>
      <c r="H606" s="108">
        <v>27600000</v>
      </c>
      <c r="I606" s="108"/>
      <c r="J606" s="108">
        <f t="shared" si="12"/>
        <v>18400000</v>
      </c>
      <c r="K606" s="10"/>
      <c r="L606" s="105"/>
      <c r="M606" s="105"/>
      <c r="N606" s="12"/>
      <c r="O606" s="12"/>
    </row>
    <row r="607" spans="1:15" ht="15.75" x14ac:dyDescent="0.25">
      <c r="A607" s="105">
        <v>173</v>
      </c>
      <c r="B607" s="136" t="s">
        <v>1271</v>
      </c>
      <c r="C607" s="107" t="s">
        <v>1272</v>
      </c>
      <c r="D607" s="126" t="s">
        <v>1273</v>
      </c>
      <c r="E607" s="108">
        <v>31000000</v>
      </c>
      <c r="F607" s="108">
        <v>275000</v>
      </c>
      <c r="G607" s="109"/>
      <c r="H607" s="108">
        <v>3100000</v>
      </c>
      <c r="I607" s="108"/>
      <c r="J607" s="108">
        <f t="shared" si="12"/>
        <v>27625000</v>
      </c>
      <c r="K607" s="10"/>
      <c r="L607" s="105"/>
      <c r="M607" s="105"/>
      <c r="N607" s="12"/>
      <c r="O607" s="12"/>
    </row>
    <row r="608" spans="1:15" ht="15.75" x14ac:dyDescent="0.25">
      <c r="A608" s="105">
        <v>174</v>
      </c>
      <c r="B608" s="105" t="s">
        <v>1274</v>
      </c>
      <c r="C608" s="105" t="s">
        <v>1275</v>
      </c>
      <c r="D608" s="29" t="s">
        <v>1276</v>
      </c>
      <c r="E608" s="108">
        <v>230000000</v>
      </c>
      <c r="F608" s="111">
        <v>5170127</v>
      </c>
      <c r="G608" s="109"/>
      <c r="H608" s="108">
        <v>64400000</v>
      </c>
      <c r="I608" s="108"/>
      <c r="J608" s="108">
        <f t="shared" si="12"/>
        <v>160429873</v>
      </c>
      <c r="K608" s="10"/>
      <c r="L608" s="105"/>
      <c r="M608" s="105"/>
      <c r="N608" s="12"/>
      <c r="O608" s="12"/>
    </row>
    <row r="609" spans="1:15" ht="15.75" x14ac:dyDescent="0.25">
      <c r="A609" s="105">
        <v>175</v>
      </c>
      <c r="B609" s="134" t="s">
        <v>1277</v>
      </c>
      <c r="C609" s="107" t="s">
        <v>1278</v>
      </c>
      <c r="D609" s="117" t="s">
        <v>1279</v>
      </c>
      <c r="E609" s="108">
        <v>31000000</v>
      </c>
      <c r="F609" s="108">
        <v>0</v>
      </c>
      <c r="G609" s="109"/>
      <c r="H609" s="108">
        <v>0</v>
      </c>
      <c r="I609" s="108"/>
      <c r="J609" s="108">
        <f t="shared" si="12"/>
        <v>31000000</v>
      </c>
      <c r="K609" s="10"/>
      <c r="L609" s="105"/>
      <c r="M609" s="105"/>
      <c r="N609" s="12"/>
      <c r="O609" s="12"/>
    </row>
    <row r="610" spans="1:15" ht="15.75" x14ac:dyDescent="0.25">
      <c r="A610" s="105">
        <v>176</v>
      </c>
      <c r="B610" s="142" t="s">
        <v>1277</v>
      </c>
      <c r="C610" s="107" t="s">
        <v>1280</v>
      </c>
      <c r="D610" s="129" t="s">
        <v>1281</v>
      </c>
      <c r="E610" s="108">
        <v>31000000</v>
      </c>
      <c r="F610" s="108">
        <v>5126250</v>
      </c>
      <c r="G610" s="109"/>
      <c r="H610" s="108">
        <v>12400000</v>
      </c>
      <c r="I610" s="108"/>
      <c r="J610" s="108">
        <f t="shared" si="12"/>
        <v>13473750</v>
      </c>
      <c r="K610" s="10"/>
      <c r="L610" s="105"/>
      <c r="M610" s="105"/>
      <c r="N610" s="12"/>
      <c r="O610" s="12"/>
    </row>
    <row r="611" spans="1:15" ht="15.75" x14ac:dyDescent="0.25">
      <c r="A611" s="105">
        <v>177</v>
      </c>
      <c r="B611" s="29" t="s">
        <v>1282</v>
      </c>
      <c r="C611" s="107" t="s">
        <v>1283</v>
      </c>
      <c r="D611" s="29" t="s">
        <v>1284</v>
      </c>
      <c r="E611" s="108">
        <v>46000000</v>
      </c>
      <c r="F611" s="108">
        <v>0</v>
      </c>
      <c r="G611" s="109"/>
      <c r="H611" s="108">
        <v>18400000</v>
      </c>
      <c r="I611" s="108"/>
      <c r="J611" s="108">
        <f t="shared" si="12"/>
        <v>27600000</v>
      </c>
      <c r="K611" s="10"/>
      <c r="L611" s="105"/>
      <c r="M611" s="105"/>
      <c r="N611" s="12"/>
      <c r="O611" s="12"/>
    </row>
    <row r="612" spans="1:15" ht="15.75" x14ac:dyDescent="0.25">
      <c r="A612" s="105">
        <v>178</v>
      </c>
      <c r="B612" s="136" t="s">
        <v>1285</v>
      </c>
      <c r="C612" s="105" t="s">
        <v>1286</v>
      </c>
      <c r="D612" s="126" t="s">
        <v>1287</v>
      </c>
      <c r="E612" s="108">
        <v>31000000</v>
      </c>
      <c r="F612" s="108">
        <v>0</v>
      </c>
      <c r="G612" s="109"/>
      <c r="H612" s="108">
        <v>18600000</v>
      </c>
      <c r="I612" s="108"/>
      <c r="J612" s="108">
        <f t="shared" si="12"/>
        <v>12400000</v>
      </c>
      <c r="K612" s="10"/>
      <c r="L612" s="105"/>
      <c r="M612" s="105"/>
      <c r="N612" s="12"/>
      <c r="O612" s="12"/>
    </row>
    <row r="613" spans="1:15" ht="15.75" x14ac:dyDescent="0.25">
      <c r="A613" s="105">
        <v>179</v>
      </c>
      <c r="B613" s="105" t="s">
        <v>1288</v>
      </c>
      <c r="C613" s="107" t="s">
        <v>1289</v>
      </c>
      <c r="D613" s="29" t="s">
        <v>1290</v>
      </c>
      <c r="E613" s="108">
        <v>6200000</v>
      </c>
      <c r="F613" s="108">
        <v>0</v>
      </c>
      <c r="G613" s="109"/>
      <c r="H613" s="108">
        <v>0</v>
      </c>
      <c r="I613" s="108"/>
      <c r="J613" s="108">
        <f t="shared" si="12"/>
        <v>6200000</v>
      </c>
      <c r="K613" s="10"/>
      <c r="L613" s="105"/>
      <c r="M613" s="105"/>
      <c r="N613" s="12"/>
      <c r="O613" s="12"/>
    </row>
    <row r="614" spans="1:15" ht="15.75" x14ac:dyDescent="0.25">
      <c r="A614" s="105">
        <v>180</v>
      </c>
      <c r="B614" s="105" t="s">
        <v>1291</v>
      </c>
      <c r="C614" s="107" t="s">
        <v>1292</v>
      </c>
      <c r="D614" s="29" t="s">
        <v>1293</v>
      </c>
      <c r="E614" s="108">
        <v>46000000</v>
      </c>
      <c r="F614" s="108">
        <v>0</v>
      </c>
      <c r="G614" s="109"/>
      <c r="H614" s="108">
        <v>27600000</v>
      </c>
      <c r="I614" s="108"/>
      <c r="J614" s="108">
        <f t="shared" si="12"/>
        <v>18400000</v>
      </c>
      <c r="K614" s="10"/>
      <c r="L614" s="105"/>
      <c r="M614" s="105"/>
      <c r="N614" s="12"/>
      <c r="O614" s="12"/>
    </row>
    <row r="615" spans="1:15" ht="15.75" x14ac:dyDescent="0.25">
      <c r="A615" s="105">
        <v>181</v>
      </c>
      <c r="B615" s="29" t="s">
        <v>1294</v>
      </c>
      <c r="C615" s="107" t="s">
        <v>1295</v>
      </c>
      <c r="D615" s="29" t="s">
        <v>1296</v>
      </c>
      <c r="E615" s="108">
        <v>46000000</v>
      </c>
      <c r="F615" s="108">
        <v>0</v>
      </c>
      <c r="G615" s="109"/>
      <c r="H615" s="108">
        <v>18400000</v>
      </c>
      <c r="I615" s="108"/>
      <c r="J615" s="108">
        <f t="shared" si="12"/>
        <v>27600000</v>
      </c>
      <c r="K615" s="10"/>
      <c r="L615" s="105"/>
      <c r="M615" s="105"/>
      <c r="N615" s="12"/>
      <c r="O615" s="12"/>
    </row>
    <row r="616" spans="1:15" ht="15.75" x14ac:dyDescent="0.25">
      <c r="A616" s="105">
        <v>182</v>
      </c>
      <c r="B616" s="136" t="s">
        <v>1297</v>
      </c>
      <c r="C616" s="107" t="s">
        <v>1298</v>
      </c>
      <c r="D616" s="126" t="s">
        <v>1299</v>
      </c>
      <c r="E616" s="108">
        <v>31000000</v>
      </c>
      <c r="F616" s="108">
        <v>27500</v>
      </c>
      <c r="G616" s="109"/>
      <c r="H616" s="108">
        <v>6200000</v>
      </c>
      <c r="I616" s="108"/>
      <c r="J616" s="108">
        <f t="shared" si="12"/>
        <v>24772500</v>
      </c>
      <c r="K616" s="10"/>
      <c r="L616" s="105"/>
      <c r="M616" s="105"/>
      <c r="N616" s="12"/>
      <c r="O616" s="12"/>
    </row>
    <row r="617" spans="1:15" ht="15.75" x14ac:dyDescent="0.25">
      <c r="A617" s="105">
        <v>183</v>
      </c>
      <c r="B617" s="136" t="s">
        <v>1300</v>
      </c>
      <c r="C617" s="107" t="s">
        <v>1301</v>
      </c>
      <c r="D617" s="126" t="s">
        <v>1302</v>
      </c>
      <c r="E617" s="108">
        <v>31000000</v>
      </c>
      <c r="F617" s="108">
        <v>5150000</v>
      </c>
      <c r="G617" s="109"/>
      <c r="H617" s="108">
        <v>12400000</v>
      </c>
      <c r="I617" s="108"/>
      <c r="J617" s="108">
        <f t="shared" si="12"/>
        <v>13450000</v>
      </c>
      <c r="K617" s="10"/>
      <c r="L617" s="105"/>
      <c r="M617" s="105"/>
      <c r="N617" s="12"/>
      <c r="O617" s="12"/>
    </row>
    <row r="618" spans="1:15" ht="15.75" x14ac:dyDescent="0.25">
      <c r="A618" s="105">
        <v>184</v>
      </c>
      <c r="B618" s="105" t="s">
        <v>1303</v>
      </c>
      <c r="C618" s="107" t="s">
        <v>1304</v>
      </c>
      <c r="D618" s="29" t="s">
        <v>1305</v>
      </c>
      <c r="E618" s="108">
        <v>46000000</v>
      </c>
      <c r="F618" s="108">
        <v>0</v>
      </c>
      <c r="G618" s="109"/>
      <c r="H618" s="108">
        <v>36800000</v>
      </c>
      <c r="I618" s="108"/>
      <c r="J618" s="108">
        <f t="shared" si="12"/>
        <v>9200000</v>
      </c>
      <c r="K618" s="10"/>
      <c r="L618" s="105"/>
      <c r="M618" s="105"/>
      <c r="N618" s="12"/>
      <c r="O618" s="12"/>
    </row>
    <row r="619" spans="1:15" ht="15.75" x14ac:dyDescent="0.25">
      <c r="A619" s="105">
        <v>185</v>
      </c>
      <c r="B619" s="136" t="s">
        <v>1306</v>
      </c>
      <c r="C619" s="107" t="s">
        <v>1307</v>
      </c>
      <c r="D619" s="126" t="s">
        <v>1308</v>
      </c>
      <c r="E619" s="108">
        <v>6200000</v>
      </c>
      <c r="F619" s="108">
        <v>0</v>
      </c>
      <c r="G619" s="109"/>
      <c r="H619" s="108">
        <v>0</v>
      </c>
      <c r="I619" s="108"/>
      <c r="J619" s="108">
        <f t="shared" si="12"/>
        <v>6200000</v>
      </c>
      <c r="K619" s="10"/>
      <c r="L619" s="105"/>
      <c r="M619" s="105"/>
      <c r="N619" s="12"/>
      <c r="O619" s="12"/>
    </row>
    <row r="620" spans="1:15" ht="15.75" x14ac:dyDescent="0.25">
      <c r="A620" s="105">
        <v>186</v>
      </c>
      <c r="B620" s="29" t="s">
        <v>1309</v>
      </c>
      <c r="C620" s="105" t="s">
        <v>1310</v>
      </c>
      <c r="D620" s="29" t="s">
        <v>1311</v>
      </c>
      <c r="E620" s="108">
        <v>46000000</v>
      </c>
      <c r="F620" s="111">
        <v>343750</v>
      </c>
      <c r="G620" s="109"/>
      <c r="H620" s="108">
        <v>36800000</v>
      </c>
      <c r="I620" s="108"/>
      <c r="J620" s="108">
        <f t="shared" si="12"/>
        <v>8856250</v>
      </c>
      <c r="K620" s="10"/>
      <c r="L620" s="105"/>
      <c r="M620" s="105"/>
      <c r="N620" s="12"/>
      <c r="O620" s="12"/>
    </row>
    <row r="621" spans="1:15" ht="15.75" x14ac:dyDescent="0.25">
      <c r="A621" s="105">
        <v>187</v>
      </c>
      <c r="B621" s="137" t="s">
        <v>1312</v>
      </c>
      <c r="C621" s="105" t="s">
        <v>1313</v>
      </c>
      <c r="D621" s="118" t="s">
        <v>1314</v>
      </c>
      <c r="E621" s="108">
        <v>31000000</v>
      </c>
      <c r="F621" s="111">
        <v>3775000</v>
      </c>
      <c r="G621" s="109"/>
      <c r="H621" s="108">
        <v>12400000</v>
      </c>
      <c r="I621" s="108"/>
      <c r="J621" s="108">
        <f t="shared" si="12"/>
        <v>14825000</v>
      </c>
      <c r="K621" s="10"/>
      <c r="L621" s="105"/>
      <c r="M621" s="105"/>
      <c r="N621" s="12"/>
      <c r="O621" s="12"/>
    </row>
    <row r="622" spans="1:15" ht="15.75" x14ac:dyDescent="0.25">
      <c r="A622" s="105">
        <v>188</v>
      </c>
      <c r="B622" s="105" t="s">
        <v>1315</v>
      </c>
      <c r="C622" s="107" t="s">
        <v>1316</v>
      </c>
      <c r="D622" s="29" t="s">
        <v>1317</v>
      </c>
      <c r="E622" s="108">
        <v>46000000</v>
      </c>
      <c r="F622" s="108">
        <v>0</v>
      </c>
      <c r="G622" s="109"/>
      <c r="H622" s="108">
        <v>0</v>
      </c>
      <c r="I622" s="108"/>
      <c r="J622" s="108">
        <f t="shared" si="12"/>
        <v>46000000</v>
      </c>
      <c r="K622" s="10"/>
      <c r="L622" s="105"/>
      <c r="M622" s="105"/>
      <c r="N622" s="12"/>
      <c r="O622" s="12"/>
    </row>
    <row r="623" spans="1:15" ht="15.75" x14ac:dyDescent="0.25">
      <c r="A623" s="105">
        <v>189</v>
      </c>
      <c r="B623" s="137" t="s">
        <v>1318</v>
      </c>
      <c r="C623" s="107" t="s">
        <v>1319</v>
      </c>
      <c r="D623" s="118" t="s">
        <v>1320</v>
      </c>
      <c r="E623" s="108">
        <v>6200000</v>
      </c>
      <c r="F623" s="108">
        <v>1375000</v>
      </c>
      <c r="G623" s="109"/>
      <c r="H623" s="108">
        <v>0</v>
      </c>
      <c r="I623" s="108"/>
      <c r="J623" s="108">
        <f t="shared" si="12"/>
        <v>4825000</v>
      </c>
      <c r="K623" s="10"/>
      <c r="L623" s="105"/>
      <c r="M623" s="105"/>
      <c r="N623" s="12"/>
      <c r="O623" s="12"/>
    </row>
    <row r="624" spans="1:15" ht="15.75" x14ac:dyDescent="0.25">
      <c r="A624" s="105">
        <v>190</v>
      </c>
      <c r="B624" s="29" t="s">
        <v>1321</v>
      </c>
      <c r="C624" s="107" t="s">
        <v>1322</v>
      </c>
      <c r="D624" s="29" t="s">
        <v>1323</v>
      </c>
      <c r="E624" s="108">
        <v>46000000</v>
      </c>
      <c r="F624" s="108">
        <v>0</v>
      </c>
      <c r="G624" s="109"/>
      <c r="H624" s="108">
        <v>27600000</v>
      </c>
      <c r="I624" s="108"/>
      <c r="J624" s="108">
        <f t="shared" si="12"/>
        <v>18400000</v>
      </c>
      <c r="K624" s="10"/>
      <c r="L624" s="105"/>
      <c r="M624" s="105"/>
      <c r="N624" s="12"/>
      <c r="O624" s="12"/>
    </row>
    <row r="625" spans="1:15" ht="15.75" x14ac:dyDescent="0.25">
      <c r="A625" s="105">
        <v>191</v>
      </c>
      <c r="B625" s="134" t="s">
        <v>1324</v>
      </c>
      <c r="C625" s="107" t="s">
        <v>1325</v>
      </c>
      <c r="D625" s="134" t="s">
        <v>1326</v>
      </c>
      <c r="E625" s="108">
        <v>31000000</v>
      </c>
      <c r="F625" s="108">
        <v>2400000</v>
      </c>
      <c r="G625" s="109"/>
      <c r="H625" s="108">
        <v>18600000</v>
      </c>
      <c r="I625" s="108"/>
      <c r="J625" s="108">
        <f t="shared" si="12"/>
        <v>10000000</v>
      </c>
      <c r="K625" s="10"/>
      <c r="L625" s="105"/>
      <c r="M625" s="105"/>
      <c r="N625" s="12"/>
      <c r="O625" s="12"/>
    </row>
    <row r="626" spans="1:15" ht="15.75" x14ac:dyDescent="0.25">
      <c r="A626" s="105">
        <v>192</v>
      </c>
      <c r="B626" s="134" t="s">
        <v>1327</v>
      </c>
      <c r="C626" s="107"/>
      <c r="D626" s="117" t="s">
        <v>1328</v>
      </c>
      <c r="E626" s="108">
        <v>31000000</v>
      </c>
      <c r="F626" s="108">
        <v>69000</v>
      </c>
      <c r="G626" s="109"/>
      <c r="H626" s="108">
        <v>6200000</v>
      </c>
      <c r="I626" s="108"/>
      <c r="J626" s="108">
        <f t="shared" si="12"/>
        <v>24731000</v>
      </c>
      <c r="K626" s="10"/>
      <c r="L626" s="105"/>
      <c r="M626" s="105"/>
      <c r="N626" s="12"/>
      <c r="O626" s="12"/>
    </row>
    <row r="627" spans="1:15" ht="15.75" x14ac:dyDescent="0.25">
      <c r="A627" s="105">
        <v>193</v>
      </c>
      <c r="B627" s="136" t="s">
        <v>1329</v>
      </c>
      <c r="C627" s="107" t="s">
        <v>1330</v>
      </c>
      <c r="D627" s="126" t="s">
        <v>1331</v>
      </c>
      <c r="E627" s="108">
        <v>31000000</v>
      </c>
      <c r="F627" s="108">
        <v>0</v>
      </c>
      <c r="G627" s="109"/>
      <c r="H627" s="108">
        <v>24800000</v>
      </c>
      <c r="I627" s="108"/>
      <c r="J627" s="108">
        <f t="shared" si="12"/>
        <v>6200000</v>
      </c>
      <c r="K627" s="10"/>
      <c r="L627" s="105"/>
      <c r="M627" s="105"/>
      <c r="N627" s="12"/>
      <c r="O627" s="12"/>
    </row>
    <row r="628" spans="1:15" ht="15.75" x14ac:dyDescent="0.25">
      <c r="A628" s="105">
        <v>194</v>
      </c>
      <c r="B628" s="105" t="s">
        <v>1332</v>
      </c>
      <c r="C628" s="105" t="s">
        <v>1333</v>
      </c>
      <c r="D628" s="29" t="s">
        <v>1334</v>
      </c>
      <c r="E628" s="108">
        <v>46000000</v>
      </c>
      <c r="F628" s="111">
        <v>1650000</v>
      </c>
      <c r="G628" s="109"/>
      <c r="H628" s="108">
        <v>18400000</v>
      </c>
      <c r="I628" s="108"/>
      <c r="J628" s="108">
        <f t="shared" si="12"/>
        <v>25950000</v>
      </c>
      <c r="K628" s="10"/>
      <c r="L628" s="105"/>
      <c r="M628" s="105"/>
      <c r="N628" s="12"/>
      <c r="O628" s="12"/>
    </row>
    <row r="629" spans="1:15" ht="15.75" x14ac:dyDescent="0.25">
      <c r="A629" s="105">
        <v>195</v>
      </c>
      <c r="B629" s="145" t="s">
        <v>1335</v>
      </c>
      <c r="C629" s="105" t="s">
        <v>1336</v>
      </c>
      <c r="D629" s="146" t="s">
        <v>1337</v>
      </c>
      <c r="E629" s="108">
        <v>155000000</v>
      </c>
      <c r="F629" s="111">
        <v>17471419.590361446</v>
      </c>
      <c r="G629" s="109"/>
      <c r="H629" s="108">
        <v>105400000</v>
      </c>
      <c r="I629" s="108"/>
      <c r="J629" s="108">
        <f t="shared" si="12"/>
        <v>32128580.409638554</v>
      </c>
      <c r="K629" s="10"/>
      <c r="L629" s="105"/>
      <c r="M629" s="105"/>
      <c r="N629" s="12"/>
      <c r="O629" s="12"/>
    </row>
    <row r="630" spans="1:15" ht="15.75" x14ac:dyDescent="0.25">
      <c r="A630" s="105">
        <v>196</v>
      </c>
      <c r="B630" s="29" t="s">
        <v>1338</v>
      </c>
      <c r="C630" s="105" t="s">
        <v>1339</v>
      </c>
      <c r="D630" s="29" t="s">
        <v>1340</v>
      </c>
      <c r="E630" s="108">
        <v>46000000</v>
      </c>
      <c r="F630" s="108">
        <v>0</v>
      </c>
      <c r="G630" s="109"/>
      <c r="H630" s="108">
        <v>27600000</v>
      </c>
      <c r="I630" s="108"/>
      <c r="J630" s="108">
        <f t="shared" si="12"/>
        <v>18400000</v>
      </c>
      <c r="K630" s="10"/>
      <c r="L630" s="105"/>
      <c r="M630" s="105"/>
      <c r="N630" s="12"/>
      <c r="O630" s="12"/>
    </row>
    <row r="631" spans="1:15" ht="15.75" x14ac:dyDescent="0.25">
      <c r="A631" s="105">
        <v>197</v>
      </c>
      <c r="B631" s="144" t="s">
        <v>1341</v>
      </c>
      <c r="C631" s="107" t="s">
        <v>1342</v>
      </c>
      <c r="D631" s="147" t="s">
        <v>1343</v>
      </c>
      <c r="E631" s="108">
        <v>40200000</v>
      </c>
      <c r="F631" s="108">
        <v>1366250</v>
      </c>
      <c r="G631" s="109"/>
      <c r="H631" s="108">
        <v>31000000</v>
      </c>
      <c r="I631" s="108"/>
      <c r="J631" s="108">
        <f t="shared" si="12"/>
        <v>7833750</v>
      </c>
      <c r="K631" s="10"/>
      <c r="L631" s="105"/>
      <c r="M631" s="105"/>
      <c r="N631" s="12"/>
      <c r="O631" s="12"/>
    </row>
    <row r="632" spans="1:15" ht="15.75" x14ac:dyDescent="0.25">
      <c r="A632" s="105">
        <v>198</v>
      </c>
      <c r="B632" s="105" t="s">
        <v>1344</v>
      </c>
      <c r="C632" s="105" t="s">
        <v>1345</v>
      </c>
      <c r="D632" s="29" t="s">
        <v>1346</v>
      </c>
      <c r="E632" s="108">
        <v>230000000</v>
      </c>
      <c r="F632" s="111">
        <v>4958127</v>
      </c>
      <c r="G632" s="109"/>
      <c r="H632" s="108">
        <v>9200000</v>
      </c>
      <c r="I632" s="108"/>
      <c r="J632" s="108">
        <f t="shared" si="12"/>
        <v>215841873</v>
      </c>
      <c r="K632" s="10"/>
      <c r="L632" s="105"/>
      <c r="M632" s="105"/>
      <c r="N632" s="12"/>
      <c r="O632" s="12"/>
    </row>
    <row r="633" spans="1:15" ht="15.75" x14ac:dyDescent="0.25">
      <c r="A633" s="105">
        <v>199</v>
      </c>
      <c r="B633" s="136" t="s">
        <v>1347</v>
      </c>
      <c r="C633" s="107" t="s">
        <v>1348</v>
      </c>
      <c r="D633" s="126" t="s">
        <v>1349</v>
      </c>
      <c r="E633" s="108">
        <v>31000000</v>
      </c>
      <c r="F633" s="108">
        <v>4032500</v>
      </c>
      <c r="G633" s="109"/>
      <c r="H633" s="108">
        <v>12400000</v>
      </c>
      <c r="I633" s="108"/>
      <c r="J633" s="108">
        <f t="shared" si="12"/>
        <v>14567500</v>
      </c>
      <c r="K633" s="10"/>
      <c r="L633" s="105"/>
      <c r="M633" s="105"/>
      <c r="N633" s="12"/>
      <c r="O633" s="12"/>
    </row>
    <row r="634" spans="1:15" ht="15.75" x14ac:dyDescent="0.25">
      <c r="A634" s="105">
        <v>200</v>
      </c>
      <c r="B634" s="105" t="s">
        <v>1350</v>
      </c>
      <c r="C634" s="107" t="s">
        <v>1351</v>
      </c>
      <c r="D634" s="29" t="s">
        <v>1352</v>
      </c>
      <c r="E634" s="108">
        <v>46000000</v>
      </c>
      <c r="F634" s="108">
        <v>0</v>
      </c>
      <c r="G634" s="109"/>
      <c r="H634" s="108">
        <v>18400000</v>
      </c>
      <c r="I634" s="108"/>
      <c r="J634" s="108">
        <f t="shared" si="12"/>
        <v>27600000</v>
      </c>
      <c r="K634" s="10"/>
      <c r="L634" s="105"/>
      <c r="M634" s="105"/>
      <c r="N634" s="12"/>
      <c r="O634" s="12"/>
    </row>
    <row r="635" spans="1:15" ht="15.75" x14ac:dyDescent="0.25">
      <c r="A635" s="105">
        <v>201</v>
      </c>
      <c r="B635" s="136" t="s">
        <v>1353</v>
      </c>
      <c r="C635" s="105" t="s">
        <v>1354</v>
      </c>
      <c r="D635" s="126" t="s">
        <v>1355</v>
      </c>
      <c r="E635" s="108">
        <v>31000000</v>
      </c>
      <c r="F635" s="108">
        <v>0</v>
      </c>
      <c r="G635" s="109"/>
      <c r="H635" s="108">
        <v>24800000</v>
      </c>
      <c r="I635" s="108"/>
      <c r="J635" s="108">
        <f t="shared" si="12"/>
        <v>6200000</v>
      </c>
      <c r="K635" s="10"/>
      <c r="L635" s="105"/>
      <c r="M635" s="105"/>
      <c r="N635" s="12"/>
      <c r="O635" s="12"/>
    </row>
    <row r="636" spans="1:15" ht="15.75" x14ac:dyDescent="0.25">
      <c r="A636" s="105">
        <v>202</v>
      </c>
      <c r="B636" s="136" t="s">
        <v>1356</v>
      </c>
      <c r="C636" s="107" t="s">
        <v>1357</v>
      </c>
      <c r="D636" s="126" t="s">
        <v>1358</v>
      </c>
      <c r="E636" s="108">
        <v>31000000</v>
      </c>
      <c r="F636" s="108">
        <v>257500</v>
      </c>
      <c r="G636" s="109"/>
      <c r="H636" s="108">
        <v>24800000</v>
      </c>
      <c r="I636" s="108"/>
      <c r="J636" s="108">
        <f t="shared" si="12"/>
        <v>5942500</v>
      </c>
      <c r="K636" s="10"/>
      <c r="L636" s="105"/>
      <c r="M636" s="105"/>
      <c r="N636" s="12"/>
      <c r="O636" s="12"/>
    </row>
    <row r="637" spans="1:15" ht="15.75" x14ac:dyDescent="0.25">
      <c r="A637" s="105">
        <v>203</v>
      </c>
      <c r="B637" s="136" t="s">
        <v>1359</v>
      </c>
      <c r="C637" s="107" t="s">
        <v>1360</v>
      </c>
      <c r="D637" s="126" t="s">
        <v>1361</v>
      </c>
      <c r="E637" s="108">
        <v>6200000</v>
      </c>
      <c r="F637" s="108">
        <v>0</v>
      </c>
      <c r="G637" s="109"/>
      <c r="H637" s="108">
        <v>0</v>
      </c>
      <c r="I637" s="108"/>
      <c r="J637" s="108">
        <f t="shared" si="12"/>
        <v>6200000</v>
      </c>
      <c r="K637" s="10"/>
      <c r="L637" s="105"/>
      <c r="M637" s="105"/>
      <c r="N637" s="12"/>
      <c r="O637" s="12"/>
    </row>
    <row r="638" spans="1:15" ht="15.75" x14ac:dyDescent="0.25">
      <c r="A638" s="105">
        <v>204</v>
      </c>
      <c r="B638" s="29" t="s">
        <v>1362</v>
      </c>
      <c r="C638" s="107" t="s">
        <v>1363</v>
      </c>
      <c r="D638" s="29" t="s">
        <v>1364</v>
      </c>
      <c r="E638" s="108">
        <v>46000000</v>
      </c>
      <c r="F638" s="108">
        <v>1375000</v>
      </c>
      <c r="G638" s="109"/>
      <c r="H638" s="108">
        <v>9200000</v>
      </c>
      <c r="I638" s="108"/>
      <c r="J638" s="108">
        <f t="shared" si="12"/>
        <v>35425000</v>
      </c>
      <c r="K638" s="10"/>
      <c r="L638" s="105"/>
      <c r="M638" s="105"/>
      <c r="N638" s="12"/>
      <c r="O638" s="12"/>
    </row>
    <row r="639" spans="1:15" ht="15.75" x14ac:dyDescent="0.25">
      <c r="A639" s="105">
        <v>205</v>
      </c>
      <c r="B639" s="138" t="s">
        <v>1365</v>
      </c>
      <c r="C639" s="105" t="s">
        <v>1366</v>
      </c>
      <c r="D639" s="127" t="s">
        <v>1367</v>
      </c>
      <c r="E639" s="108">
        <v>46000000</v>
      </c>
      <c r="F639" s="108">
        <v>0</v>
      </c>
      <c r="G639" s="109"/>
      <c r="H639" s="108">
        <v>9200000</v>
      </c>
      <c r="I639" s="108"/>
      <c r="J639" s="108">
        <f t="shared" si="12"/>
        <v>36800000</v>
      </c>
      <c r="K639" s="10"/>
      <c r="L639" s="105"/>
      <c r="M639" s="105"/>
      <c r="N639" s="12"/>
      <c r="O639" s="12"/>
    </row>
    <row r="640" spans="1:15" ht="15.75" x14ac:dyDescent="0.25">
      <c r="A640" s="105">
        <v>206</v>
      </c>
      <c r="B640" s="137" t="s">
        <v>1368</v>
      </c>
      <c r="C640" s="107" t="s">
        <v>1369</v>
      </c>
      <c r="D640" s="112">
        <v>250415310456</v>
      </c>
      <c r="E640" s="108">
        <v>155000000</v>
      </c>
      <c r="F640" s="108">
        <v>13007664</v>
      </c>
      <c r="G640" s="109"/>
      <c r="H640" s="108">
        <v>86800000</v>
      </c>
      <c r="I640" s="108"/>
      <c r="J640" s="108">
        <f t="shared" si="12"/>
        <v>55192336</v>
      </c>
      <c r="K640" s="10"/>
      <c r="L640" s="105"/>
      <c r="M640" s="105"/>
      <c r="N640" s="12"/>
      <c r="O640" s="12"/>
    </row>
    <row r="641" spans="1:15" ht="15.75" x14ac:dyDescent="0.25">
      <c r="A641" s="105">
        <v>207</v>
      </c>
      <c r="B641" s="137" t="s">
        <v>773</v>
      </c>
      <c r="C641" s="105" t="s">
        <v>1370</v>
      </c>
      <c r="D641" s="118" t="s">
        <v>774</v>
      </c>
      <c r="E641" s="108">
        <v>31000000</v>
      </c>
      <c r="F641" s="108">
        <v>0</v>
      </c>
      <c r="G641" s="109"/>
      <c r="H641" s="108">
        <v>24800000</v>
      </c>
      <c r="I641" s="108"/>
      <c r="J641" s="108">
        <f t="shared" si="12"/>
        <v>6200000</v>
      </c>
      <c r="K641" s="10"/>
      <c r="L641" s="105"/>
      <c r="M641" s="105"/>
      <c r="N641" s="12"/>
      <c r="O641" s="12"/>
    </row>
    <row r="642" spans="1:15" ht="15.75" x14ac:dyDescent="0.25">
      <c r="A642" s="105">
        <v>208</v>
      </c>
      <c r="B642" s="134" t="s">
        <v>1371</v>
      </c>
      <c r="C642" s="107" t="s">
        <v>1372</v>
      </c>
      <c r="D642" s="117" t="s">
        <v>1373</v>
      </c>
      <c r="E642" s="108">
        <v>40200000</v>
      </c>
      <c r="F642" s="108">
        <v>82536250</v>
      </c>
      <c r="G642" s="109"/>
      <c r="H642" s="108">
        <v>34000000</v>
      </c>
      <c r="I642" s="108"/>
      <c r="J642" s="108">
        <f t="shared" si="12"/>
        <v>-76336250</v>
      </c>
      <c r="K642" s="10"/>
      <c r="L642" s="105"/>
      <c r="M642" s="105"/>
      <c r="N642" s="12"/>
      <c r="O642" s="12"/>
    </row>
    <row r="643" spans="1:15" ht="15.75" x14ac:dyDescent="0.25">
      <c r="A643" s="105">
        <v>209</v>
      </c>
      <c r="B643" s="137" t="s">
        <v>1374</v>
      </c>
      <c r="C643" s="107" t="s">
        <v>1375</v>
      </c>
      <c r="D643" s="118" t="s">
        <v>1376</v>
      </c>
      <c r="E643" s="108">
        <v>31000000</v>
      </c>
      <c r="F643" s="108">
        <v>0</v>
      </c>
      <c r="G643" s="109"/>
      <c r="H643" s="108">
        <v>15500000</v>
      </c>
      <c r="I643" s="108"/>
      <c r="J643" s="108">
        <f t="shared" si="12"/>
        <v>15500000</v>
      </c>
      <c r="K643" s="10"/>
      <c r="L643" s="105"/>
      <c r="M643" s="105"/>
      <c r="N643" s="12"/>
      <c r="O643" s="12"/>
    </row>
    <row r="644" spans="1:15" ht="15.75" x14ac:dyDescent="0.25">
      <c r="A644" s="105">
        <v>210</v>
      </c>
      <c r="B644" s="137" t="s">
        <v>1377</v>
      </c>
      <c r="C644" s="107" t="s">
        <v>1378</v>
      </c>
      <c r="D644" s="112">
        <v>200415319045</v>
      </c>
      <c r="E644" s="108">
        <v>155000000</v>
      </c>
      <c r="F644" s="108">
        <v>13102109</v>
      </c>
      <c r="G644" s="109"/>
      <c r="H644" s="108">
        <v>68200000</v>
      </c>
      <c r="I644" s="108"/>
      <c r="J644" s="108">
        <f t="shared" si="12"/>
        <v>73697891</v>
      </c>
      <c r="K644" s="10"/>
      <c r="L644" s="105"/>
      <c r="M644" s="105"/>
      <c r="N644" s="12"/>
      <c r="O644" s="12"/>
    </row>
    <row r="645" spans="1:15" ht="15.75" x14ac:dyDescent="0.25">
      <c r="A645" s="105">
        <v>211</v>
      </c>
      <c r="B645" s="134" t="s">
        <v>1379</v>
      </c>
      <c r="C645" s="107" t="s">
        <v>1380</v>
      </c>
      <c r="D645" s="117" t="s">
        <v>1381</v>
      </c>
      <c r="E645" s="108">
        <v>31000000</v>
      </c>
      <c r="F645" s="108">
        <v>0</v>
      </c>
      <c r="G645" s="109"/>
      <c r="H645" s="108">
        <v>24800000</v>
      </c>
      <c r="I645" s="108"/>
      <c r="J645" s="108">
        <f t="shared" si="12"/>
        <v>6200000</v>
      </c>
      <c r="K645" s="10"/>
      <c r="L645" s="105"/>
      <c r="M645" s="105"/>
      <c r="N645" s="12"/>
      <c r="O645" s="12"/>
    </row>
    <row r="646" spans="1:15" ht="15.75" x14ac:dyDescent="0.25">
      <c r="A646" s="105">
        <v>212</v>
      </c>
      <c r="B646" s="105" t="s">
        <v>1382</v>
      </c>
      <c r="C646" s="107" t="s">
        <v>1383</v>
      </c>
      <c r="D646" s="29" t="s">
        <v>1384</v>
      </c>
      <c r="E646" s="108">
        <v>46000000</v>
      </c>
      <c r="F646" s="108">
        <v>2400000</v>
      </c>
      <c r="G646" s="109"/>
      <c r="H646" s="108">
        <v>36800000</v>
      </c>
      <c r="I646" s="108"/>
      <c r="J646" s="108">
        <f t="shared" si="12"/>
        <v>6800000</v>
      </c>
      <c r="K646" s="10"/>
      <c r="L646" s="105"/>
      <c r="M646" s="105"/>
      <c r="N646" s="12"/>
      <c r="O646" s="12"/>
    </row>
    <row r="647" spans="1:15" ht="15.75" x14ac:dyDescent="0.25">
      <c r="A647" s="105">
        <v>213</v>
      </c>
      <c r="B647" s="134" t="s">
        <v>1385</v>
      </c>
      <c r="C647" s="107" t="s">
        <v>1386</v>
      </c>
      <c r="D647" s="117" t="s">
        <v>1387</v>
      </c>
      <c r="E647" s="108">
        <v>40200000</v>
      </c>
      <c r="F647" s="108">
        <v>19415250</v>
      </c>
      <c r="G647" s="109"/>
      <c r="H647" s="108">
        <v>27800000</v>
      </c>
      <c r="I647" s="108"/>
      <c r="J647" s="108">
        <f t="shared" si="12"/>
        <v>-7015250</v>
      </c>
      <c r="K647" s="10"/>
      <c r="L647" s="105"/>
      <c r="M647" s="105"/>
      <c r="N647" s="12"/>
      <c r="O647" s="12"/>
    </row>
    <row r="648" spans="1:15" ht="15.75" x14ac:dyDescent="0.25">
      <c r="A648" s="105">
        <v>214</v>
      </c>
      <c r="B648" s="105" t="s">
        <v>1388</v>
      </c>
      <c r="C648" s="107" t="s">
        <v>1389</v>
      </c>
      <c r="D648" s="29" t="s">
        <v>1390</v>
      </c>
      <c r="E648" s="108">
        <v>46000000</v>
      </c>
      <c r="F648" s="108">
        <v>0</v>
      </c>
      <c r="G648" s="109"/>
      <c r="H648" s="108">
        <v>36800000</v>
      </c>
      <c r="I648" s="108"/>
      <c r="J648" s="108">
        <f t="shared" si="12"/>
        <v>9200000</v>
      </c>
      <c r="K648" s="10"/>
      <c r="L648" s="105"/>
      <c r="M648" s="105"/>
      <c r="N648" s="12"/>
      <c r="O648" s="12"/>
    </row>
    <row r="649" spans="1:15" ht="15.75" x14ac:dyDescent="0.25">
      <c r="A649" s="105">
        <v>215</v>
      </c>
      <c r="B649" s="29" t="s">
        <v>562</v>
      </c>
      <c r="C649" s="107" t="s">
        <v>563</v>
      </c>
      <c r="D649" s="29" t="s">
        <v>564</v>
      </c>
      <c r="E649" s="108">
        <v>46000000</v>
      </c>
      <c r="F649" s="108">
        <v>0</v>
      </c>
      <c r="G649" s="109"/>
      <c r="H649" s="108">
        <v>36800000</v>
      </c>
      <c r="I649" s="108"/>
      <c r="J649" s="108">
        <f t="shared" si="12"/>
        <v>9200000</v>
      </c>
      <c r="K649" s="10"/>
      <c r="L649" s="105"/>
      <c r="M649" s="105"/>
      <c r="N649" s="12"/>
      <c r="O649" s="12"/>
    </row>
    <row r="650" spans="1:15" ht="15.75" x14ac:dyDescent="0.25">
      <c r="A650" s="105">
        <v>216</v>
      </c>
      <c r="B650" s="137" t="s">
        <v>1391</v>
      </c>
      <c r="C650" s="107" t="s">
        <v>1392</v>
      </c>
      <c r="D650" s="118" t="s">
        <v>1393</v>
      </c>
      <c r="E650" s="108">
        <v>31000000</v>
      </c>
      <c r="F650" s="108">
        <v>5398250</v>
      </c>
      <c r="G650" s="109"/>
      <c r="H650" s="108">
        <v>18600000</v>
      </c>
      <c r="I650" s="108"/>
      <c r="J650" s="108">
        <f t="shared" si="12"/>
        <v>7001750</v>
      </c>
      <c r="K650" s="10"/>
      <c r="L650" s="105"/>
      <c r="M650" s="105"/>
      <c r="N650" s="12"/>
      <c r="O650" s="12"/>
    </row>
    <row r="651" spans="1:15" ht="15.75" x14ac:dyDescent="0.25">
      <c r="A651" s="105">
        <v>217</v>
      </c>
      <c r="B651" s="105" t="s">
        <v>1394</v>
      </c>
      <c r="C651" s="107" t="s">
        <v>1395</v>
      </c>
      <c r="D651" s="29" t="s">
        <v>1396</v>
      </c>
      <c r="E651" s="108">
        <v>230000000</v>
      </c>
      <c r="F651" s="108">
        <v>5342834</v>
      </c>
      <c r="G651" s="109"/>
      <c r="H651" s="108">
        <v>138000000</v>
      </c>
      <c r="I651" s="108"/>
      <c r="J651" s="108">
        <f t="shared" si="12"/>
        <v>86657166</v>
      </c>
      <c r="K651" s="10"/>
      <c r="L651" s="105"/>
      <c r="M651" s="105"/>
      <c r="N651" s="12"/>
      <c r="O651" s="12"/>
    </row>
    <row r="652" spans="1:15" ht="15.75" x14ac:dyDescent="0.25">
      <c r="A652" s="105">
        <v>218</v>
      </c>
      <c r="B652" s="137" t="s">
        <v>1397</v>
      </c>
      <c r="C652" s="107" t="s">
        <v>1398</v>
      </c>
      <c r="D652" s="125" t="s">
        <v>1399</v>
      </c>
      <c r="E652" s="108">
        <v>31000000</v>
      </c>
      <c r="F652" s="108">
        <v>120000</v>
      </c>
      <c r="G652" s="109"/>
      <c r="H652" s="108">
        <v>18600000</v>
      </c>
      <c r="I652" s="108"/>
      <c r="J652" s="108">
        <f t="shared" si="12"/>
        <v>12280000</v>
      </c>
      <c r="K652" s="10"/>
      <c r="L652" s="105"/>
      <c r="M652" s="105"/>
      <c r="N652" s="12"/>
      <c r="O652" s="12"/>
    </row>
    <row r="653" spans="1:15" ht="15.75" x14ac:dyDescent="0.25">
      <c r="A653" s="105">
        <v>219</v>
      </c>
      <c r="B653" s="136" t="s">
        <v>1400</v>
      </c>
      <c r="C653" s="107" t="s">
        <v>1401</v>
      </c>
      <c r="D653" s="126" t="s">
        <v>1402</v>
      </c>
      <c r="E653" s="108">
        <v>31000000</v>
      </c>
      <c r="F653" s="108">
        <v>2400000</v>
      </c>
      <c r="G653" s="109"/>
      <c r="H653" s="108">
        <v>18600000</v>
      </c>
      <c r="I653" s="108"/>
      <c r="J653" s="108">
        <f t="shared" si="12"/>
        <v>10000000</v>
      </c>
      <c r="K653" s="10"/>
      <c r="L653" s="105"/>
      <c r="M653" s="105"/>
      <c r="N653" s="12"/>
      <c r="O653" s="12"/>
    </row>
    <row r="654" spans="1:15" ht="15.75" x14ac:dyDescent="0.25">
      <c r="A654" s="105">
        <v>220</v>
      </c>
      <c r="B654" s="137" t="s">
        <v>1403</v>
      </c>
      <c r="C654" s="105" t="s">
        <v>1404</v>
      </c>
      <c r="D654" s="118" t="s">
        <v>1405</v>
      </c>
      <c r="E654" s="108">
        <v>31000000</v>
      </c>
      <c r="F654" s="111">
        <v>3963750</v>
      </c>
      <c r="G654" s="109"/>
      <c r="H654" s="108">
        <v>24800000</v>
      </c>
      <c r="I654" s="108"/>
      <c r="J654" s="108">
        <f t="shared" si="12"/>
        <v>2236250</v>
      </c>
      <c r="K654" s="10"/>
      <c r="L654" s="105"/>
      <c r="M654" s="105"/>
      <c r="N654" s="12"/>
      <c r="O654" s="12"/>
    </row>
    <row r="655" spans="1:15" ht="15.75" x14ac:dyDescent="0.25">
      <c r="A655" s="105">
        <v>221</v>
      </c>
      <c r="B655" s="144" t="s">
        <v>1406</v>
      </c>
      <c r="C655" s="107" t="s">
        <v>1407</v>
      </c>
      <c r="D655" s="148">
        <v>251114005650</v>
      </c>
      <c r="E655" s="108">
        <v>9200000</v>
      </c>
      <c r="F655" s="108">
        <v>410229250</v>
      </c>
      <c r="G655" s="109"/>
      <c r="H655" s="108">
        <v>0</v>
      </c>
      <c r="I655" s="108"/>
      <c r="J655" s="108">
        <f t="shared" si="12"/>
        <v>-401029250</v>
      </c>
      <c r="K655" s="10"/>
      <c r="L655" s="105"/>
      <c r="M655" s="105"/>
      <c r="N655" s="12"/>
      <c r="O655" s="12"/>
    </row>
    <row r="656" spans="1:15" ht="15.75" x14ac:dyDescent="0.25">
      <c r="A656" s="105">
        <v>222</v>
      </c>
      <c r="B656" s="105" t="s">
        <v>1408</v>
      </c>
      <c r="C656" s="105" t="s">
        <v>1409</v>
      </c>
      <c r="D656" s="29" t="s">
        <v>1410</v>
      </c>
      <c r="E656" s="108">
        <v>46000000</v>
      </c>
      <c r="F656" s="111">
        <v>68750</v>
      </c>
      <c r="G656" s="109"/>
      <c r="H656" s="108">
        <v>0</v>
      </c>
      <c r="I656" s="108"/>
      <c r="J656" s="108">
        <f t="shared" si="12"/>
        <v>45931250</v>
      </c>
      <c r="K656" s="10"/>
      <c r="L656" s="105"/>
      <c r="M656" s="105"/>
      <c r="N656" s="12"/>
      <c r="O656" s="12"/>
    </row>
    <row r="657" spans="1:15" ht="15.75" x14ac:dyDescent="0.25">
      <c r="A657" s="105">
        <v>223</v>
      </c>
      <c r="B657" s="105" t="s">
        <v>1411</v>
      </c>
      <c r="C657" s="107" t="s">
        <v>1412</v>
      </c>
      <c r="D657" s="29" t="s">
        <v>1413</v>
      </c>
      <c r="E657" s="108">
        <v>46000000</v>
      </c>
      <c r="F657" s="108">
        <v>8017750</v>
      </c>
      <c r="G657" s="109"/>
      <c r="H657" s="108">
        <v>27600000</v>
      </c>
      <c r="I657" s="108"/>
      <c r="J657" s="108">
        <f t="shared" si="12"/>
        <v>10382250</v>
      </c>
      <c r="K657" s="10"/>
      <c r="L657" s="105"/>
      <c r="M657" s="105"/>
      <c r="N657" s="12"/>
      <c r="O657" s="12"/>
    </row>
    <row r="658" spans="1:15" ht="15.75" x14ac:dyDescent="0.25">
      <c r="A658" s="105">
        <v>224</v>
      </c>
      <c r="B658" s="29" t="s">
        <v>1414</v>
      </c>
      <c r="C658" s="107" t="s">
        <v>1415</v>
      </c>
      <c r="D658" s="29" t="s">
        <v>1416</v>
      </c>
      <c r="E658" s="108">
        <v>46000000</v>
      </c>
      <c r="F658" s="108">
        <v>1375000</v>
      </c>
      <c r="G658" s="109"/>
      <c r="H658" s="108">
        <v>27600000</v>
      </c>
      <c r="I658" s="108"/>
      <c r="J658" s="108">
        <f t="shared" si="12"/>
        <v>17025000</v>
      </c>
      <c r="K658" s="10"/>
      <c r="L658" s="105"/>
      <c r="M658" s="105"/>
      <c r="N658" s="12"/>
      <c r="O658" s="12"/>
    </row>
    <row r="659" spans="1:15" ht="15.75" x14ac:dyDescent="0.25">
      <c r="A659" s="105">
        <v>225</v>
      </c>
      <c r="B659" s="105" t="s">
        <v>1417</v>
      </c>
      <c r="C659" s="107" t="s">
        <v>1418</v>
      </c>
      <c r="D659" s="29" t="s">
        <v>1419</v>
      </c>
      <c r="E659" s="108">
        <v>31000000</v>
      </c>
      <c r="F659" s="108">
        <v>1375000</v>
      </c>
      <c r="G659" s="109"/>
      <c r="H659" s="108">
        <v>24800000</v>
      </c>
      <c r="I659" s="108"/>
      <c r="J659" s="108">
        <f t="shared" si="12"/>
        <v>4825000</v>
      </c>
      <c r="K659" s="10"/>
      <c r="L659" s="105"/>
      <c r="M659" s="105"/>
      <c r="N659" s="12"/>
      <c r="O659" s="12"/>
    </row>
    <row r="660" spans="1:15" ht="15.75" x14ac:dyDescent="0.25">
      <c r="A660" s="105">
        <v>226</v>
      </c>
      <c r="B660" s="134" t="s">
        <v>1420</v>
      </c>
      <c r="C660" s="107" t="s">
        <v>1421</v>
      </c>
      <c r="D660" s="117" t="s">
        <v>1422</v>
      </c>
      <c r="E660" s="108">
        <v>31000000</v>
      </c>
      <c r="F660" s="108">
        <v>15823750</v>
      </c>
      <c r="G660" s="109"/>
      <c r="H660" s="108">
        <v>24800000</v>
      </c>
      <c r="I660" s="108"/>
      <c r="J660" s="108">
        <f t="shared" si="12"/>
        <v>-9623750</v>
      </c>
      <c r="K660" s="10"/>
      <c r="L660" s="105"/>
      <c r="M660" s="105"/>
      <c r="N660" s="12"/>
      <c r="O660" s="12"/>
    </row>
    <row r="661" spans="1:15" ht="15.75" x14ac:dyDescent="0.25">
      <c r="A661" s="105">
        <v>227</v>
      </c>
      <c r="B661" s="105" t="s">
        <v>1423</v>
      </c>
      <c r="C661" s="107" t="s">
        <v>1424</v>
      </c>
      <c r="D661" s="29" t="s">
        <v>1425</v>
      </c>
      <c r="E661" s="108">
        <v>40200000</v>
      </c>
      <c r="F661" s="108">
        <v>0</v>
      </c>
      <c r="G661" s="109"/>
      <c r="H661" s="108">
        <v>34000000</v>
      </c>
      <c r="I661" s="108"/>
      <c r="J661" s="108">
        <f t="shared" si="12"/>
        <v>6200000</v>
      </c>
      <c r="K661" s="10"/>
      <c r="L661" s="105"/>
      <c r="M661" s="105"/>
      <c r="N661" s="12"/>
      <c r="O661" s="12"/>
    </row>
    <row r="662" spans="1:15" ht="15.75" x14ac:dyDescent="0.25">
      <c r="A662" s="105">
        <v>228</v>
      </c>
      <c r="B662" s="136" t="s">
        <v>1426</v>
      </c>
      <c r="C662" s="105" t="s">
        <v>1427</v>
      </c>
      <c r="D662" s="126" t="s">
        <v>1428</v>
      </c>
      <c r="E662" s="108">
        <v>31000000</v>
      </c>
      <c r="F662" s="108">
        <v>0</v>
      </c>
      <c r="G662" s="109"/>
      <c r="H662" s="108">
        <v>18600000</v>
      </c>
      <c r="I662" s="108"/>
      <c r="J662" s="108">
        <f t="shared" si="12"/>
        <v>12400000</v>
      </c>
      <c r="K662" s="10"/>
      <c r="L662" s="105"/>
      <c r="M662" s="105"/>
      <c r="N662" s="12"/>
      <c r="O662" s="12"/>
    </row>
    <row r="663" spans="1:15" ht="15.75" x14ac:dyDescent="0.25">
      <c r="A663" s="105">
        <v>229</v>
      </c>
      <c r="B663" s="136" t="s">
        <v>1429</v>
      </c>
      <c r="C663" s="107" t="s">
        <v>1430</v>
      </c>
      <c r="D663" s="126" t="s">
        <v>1431</v>
      </c>
      <c r="E663" s="108">
        <v>31000000</v>
      </c>
      <c r="F663" s="108">
        <v>1375000</v>
      </c>
      <c r="G663" s="109"/>
      <c r="H663" s="108">
        <v>24800000</v>
      </c>
      <c r="I663" s="108"/>
      <c r="J663" s="108">
        <f t="shared" si="12"/>
        <v>4825000</v>
      </c>
      <c r="K663" s="10"/>
      <c r="L663" s="105"/>
      <c r="M663" s="105"/>
      <c r="N663" s="12"/>
      <c r="O663" s="12"/>
    </row>
    <row r="664" spans="1:15" ht="15.75" x14ac:dyDescent="0.25">
      <c r="A664" s="105">
        <v>230</v>
      </c>
      <c r="B664" s="136" t="s">
        <v>1432</v>
      </c>
      <c r="C664" s="107" t="s">
        <v>1433</v>
      </c>
      <c r="D664" s="126" t="s">
        <v>1434</v>
      </c>
      <c r="E664" s="108">
        <v>31000000</v>
      </c>
      <c r="F664" s="108">
        <v>2482500</v>
      </c>
      <c r="G664" s="109"/>
      <c r="H664" s="108">
        <v>24800000</v>
      </c>
      <c r="I664" s="108"/>
      <c r="J664" s="108">
        <f t="shared" si="12"/>
        <v>3717500</v>
      </c>
      <c r="K664" s="10"/>
      <c r="L664" s="105"/>
      <c r="M664" s="105"/>
      <c r="N664" s="12"/>
      <c r="O664" s="12"/>
    </row>
    <row r="665" spans="1:15" ht="15.75" x14ac:dyDescent="0.25">
      <c r="A665" s="105">
        <v>231</v>
      </c>
      <c r="B665" s="105" t="s">
        <v>1435</v>
      </c>
      <c r="C665" s="107" t="s">
        <v>1436</v>
      </c>
      <c r="D665" s="29" t="s">
        <v>1437</v>
      </c>
      <c r="E665" s="108">
        <v>46000000</v>
      </c>
      <c r="F665" s="108">
        <v>0</v>
      </c>
      <c r="G665" s="109"/>
      <c r="H665" s="108">
        <v>36800000</v>
      </c>
      <c r="I665" s="108"/>
      <c r="J665" s="108">
        <f t="shared" si="12"/>
        <v>9200000</v>
      </c>
      <c r="K665" s="10"/>
      <c r="L665" s="105"/>
      <c r="M665" s="105"/>
      <c r="N665" s="12"/>
      <c r="O665" s="12"/>
    </row>
    <row r="666" spans="1:15" ht="15.75" x14ac:dyDescent="0.25">
      <c r="A666" s="105">
        <v>232</v>
      </c>
      <c r="B666" s="29" t="s">
        <v>1438</v>
      </c>
      <c r="C666" s="107" t="s">
        <v>1439</v>
      </c>
      <c r="D666" s="29" t="s">
        <v>1440</v>
      </c>
      <c r="E666" s="108">
        <v>46000000</v>
      </c>
      <c r="F666" s="108">
        <v>0</v>
      </c>
      <c r="G666" s="109"/>
      <c r="H666" s="108">
        <v>18400000</v>
      </c>
      <c r="I666" s="108"/>
      <c r="J666" s="108">
        <f t="shared" si="12"/>
        <v>27600000</v>
      </c>
      <c r="K666" s="10"/>
      <c r="L666" s="105"/>
      <c r="M666" s="105"/>
      <c r="N666" s="12"/>
      <c r="O666" s="12"/>
    </row>
    <row r="667" spans="1:15" ht="15.75" x14ac:dyDescent="0.25">
      <c r="A667" s="105">
        <v>233</v>
      </c>
      <c r="B667" s="136" t="s">
        <v>1441</v>
      </c>
      <c r="C667" s="107" t="s">
        <v>1442</v>
      </c>
      <c r="D667" s="126" t="s">
        <v>1443</v>
      </c>
      <c r="E667" s="108">
        <v>31000000</v>
      </c>
      <c r="F667" s="108">
        <v>532500</v>
      </c>
      <c r="G667" s="109"/>
      <c r="H667" s="108">
        <v>27900000</v>
      </c>
      <c r="I667" s="108"/>
      <c r="J667" s="108">
        <f t="shared" si="12"/>
        <v>2567500</v>
      </c>
      <c r="K667" s="10"/>
      <c r="L667" s="105"/>
      <c r="M667" s="105"/>
      <c r="N667" s="12"/>
      <c r="O667" s="12"/>
    </row>
    <row r="668" spans="1:15" ht="15.75" x14ac:dyDescent="0.25">
      <c r="A668" s="105">
        <v>234</v>
      </c>
      <c r="B668" s="29" t="s">
        <v>1444</v>
      </c>
      <c r="C668" s="107" t="s">
        <v>1445</v>
      </c>
      <c r="D668" s="29" t="s">
        <v>1446</v>
      </c>
      <c r="E668" s="108">
        <v>46000000</v>
      </c>
      <c r="F668" s="108">
        <v>3775000</v>
      </c>
      <c r="G668" s="109"/>
      <c r="H668" s="108">
        <v>27600000</v>
      </c>
      <c r="I668" s="108"/>
      <c r="J668" s="108">
        <f t="shared" si="12"/>
        <v>14625000</v>
      </c>
      <c r="K668" s="10"/>
      <c r="L668" s="105"/>
      <c r="M668" s="105"/>
      <c r="N668" s="12"/>
      <c r="O668" s="12"/>
    </row>
    <row r="669" spans="1:15" ht="15.75" x14ac:dyDescent="0.25">
      <c r="A669" s="105">
        <v>235</v>
      </c>
      <c r="B669" s="134" t="s">
        <v>1447</v>
      </c>
      <c r="C669" s="107"/>
      <c r="D669" s="117" t="s">
        <v>1448</v>
      </c>
      <c r="E669" s="108">
        <v>31000000</v>
      </c>
      <c r="F669" s="108">
        <v>0</v>
      </c>
      <c r="G669" s="109"/>
      <c r="H669" s="108">
        <v>18600000</v>
      </c>
      <c r="I669" s="108"/>
      <c r="J669" s="108">
        <f t="shared" ref="J669:J732" si="13">E669-SUM(F669:I669)</f>
        <v>12400000</v>
      </c>
      <c r="K669" s="10"/>
      <c r="L669" s="105"/>
      <c r="M669" s="105"/>
      <c r="N669" s="12"/>
      <c r="O669" s="12"/>
    </row>
    <row r="670" spans="1:15" ht="15.75" x14ac:dyDescent="0.25">
      <c r="A670" s="105">
        <v>236</v>
      </c>
      <c r="B670" s="135" t="s">
        <v>1449</v>
      </c>
      <c r="C670" s="107" t="s">
        <v>1450</v>
      </c>
      <c r="D670" s="125" t="s">
        <v>1451</v>
      </c>
      <c r="E670" s="108">
        <v>31000000</v>
      </c>
      <c r="F670" s="108">
        <v>0</v>
      </c>
      <c r="G670" s="109"/>
      <c r="H670" s="108">
        <v>24800000</v>
      </c>
      <c r="I670" s="108"/>
      <c r="J670" s="108">
        <f t="shared" si="13"/>
        <v>6200000</v>
      </c>
      <c r="K670" s="10"/>
      <c r="L670" s="105"/>
      <c r="M670" s="105"/>
      <c r="N670" s="12"/>
      <c r="O670" s="12"/>
    </row>
    <row r="671" spans="1:15" ht="15.75" x14ac:dyDescent="0.25">
      <c r="A671" s="105">
        <v>237</v>
      </c>
      <c r="B671" s="137" t="s">
        <v>1452</v>
      </c>
      <c r="C671" s="107" t="s">
        <v>1453</v>
      </c>
      <c r="D671" s="118" t="s">
        <v>1454</v>
      </c>
      <c r="E671" s="108">
        <v>6200000</v>
      </c>
      <c r="F671" s="108">
        <v>0</v>
      </c>
      <c r="G671" s="109"/>
      <c r="H671" s="108">
        <v>3100000</v>
      </c>
      <c r="I671" s="108"/>
      <c r="J671" s="108">
        <f t="shared" si="13"/>
        <v>3100000</v>
      </c>
      <c r="K671" s="10"/>
      <c r="L671" s="105"/>
      <c r="M671" s="105"/>
      <c r="N671" s="12"/>
      <c r="O671" s="12"/>
    </row>
    <row r="672" spans="1:15" ht="15.75" x14ac:dyDescent="0.25">
      <c r="A672" s="105">
        <v>238</v>
      </c>
      <c r="B672" s="137" t="s">
        <v>1455</v>
      </c>
      <c r="C672" s="107" t="s">
        <v>1456</v>
      </c>
      <c r="D672" s="112">
        <v>240415310422</v>
      </c>
      <c r="E672" s="108">
        <v>31000000</v>
      </c>
      <c r="F672" s="108">
        <v>0</v>
      </c>
      <c r="G672" s="109"/>
      <c r="H672" s="108">
        <v>6200000</v>
      </c>
      <c r="I672" s="108"/>
      <c r="J672" s="108">
        <f t="shared" si="13"/>
        <v>24800000</v>
      </c>
      <c r="K672" s="10"/>
      <c r="L672" s="105"/>
      <c r="M672" s="105"/>
      <c r="N672" s="12"/>
      <c r="O672" s="12"/>
    </row>
    <row r="673" spans="1:15" ht="15.75" x14ac:dyDescent="0.25">
      <c r="A673" s="105">
        <v>239</v>
      </c>
      <c r="B673" s="136" t="s">
        <v>1457</v>
      </c>
      <c r="C673" s="107" t="s">
        <v>1458</v>
      </c>
      <c r="D673" s="126" t="s">
        <v>1459</v>
      </c>
      <c r="E673" s="108">
        <v>6200000</v>
      </c>
      <c r="F673" s="108">
        <v>0</v>
      </c>
      <c r="G673" s="109"/>
      <c r="H673" s="108">
        <v>0</v>
      </c>
      <c r="I673" s="108"/>
      <c r="J673" s="108">
        <f t="shared" si="13"/>
        <v>6200000</v>
      </c>
      <c r="K673" s="10"/>
      <c r="L673" s="105"/>
      <c r="M673" s="105"/>
      <c r="N673" s="12"/>
      <c r="O673" s="12"/>
    </row>
    <row r="674" spans="1:15" ht="15.75" x14ac:dyDescent="0.25">
      <c r="A674" s="105">
        <v>240</v>
      </c>
      <c r="B674" s="134" t="s">
        <v>1460</v>
      </c>
      <c r="C674" s="105" t="s">
        <v>1461</v>
      </c>
      <c r="D674" s="117" t="s">
        <v>1462</v>
      </c>
      <c r="E674" s="108">
        <v>40200000</v>
      </c>
      <c r="F674" s="111">
        <v>23246250</v>
      </c>
      <c r="G674" s="109"/>
      <c r="H674" s="108">
        <v>34000000</v>
      </c>
      <c r="I674" s="108"/>
      <c r="J674" s="108">
        <f t="shared" si="13"/>
        <v>-17046250</v>
      </c>
      <c r="K674" s="10"/>
      <c r="L674" s="105"/>
      <c r="M674" s="105"/>
      <c r="N674" s="12"/>
      <c r="O674" s="12"/>
    </row>
    <row r="675" spans="1:15" ht="15.75" x14ac:dyDescent="0.25">
      <c r="A675" s="105">
        <v>241</v>
      </c>
      <c r="B675" s="105" t="s">
        <v>1463</v>
      </c>
      <c r="C675" s="107" t="s">
        <v>1464</v>
      </c>
      <c r="D675" s="29" t="s">
        <v>1465</v>
      </c>
      <c r="E675" s="108">
        <v>46000000</v>
      </c>
      <c r="F675" s="108">
        <v>5275000</v>
      </c>
      <c r="G675" s="109"/>
      <c r="H675" s="108">
        <v>27600000</v>
      </c>
      <c r="I675" s="108"/>
      <c r="J675" s="108">
        <f t="shared" si="13"/>
        <v>13125000</v>
      </c>
      <c r="K675" s="10"/>
      <c r="L675" s="105"/>
      <c r="M675" s="105"/>
      <c r="N675" s="12"/>
      <c r="O675" s="12"/>
    </row>
    <row r="676" spans="1:15" ht="15.75" x14ac:dyDescent="0.25">
      <c r="A676" s="105">
        <v>242</v>
      </c>
      <c r="B676" s="144" t="s">
        <v>1466</v>
      </c>
      <c r="C676" s="107"/>
      <c r="D676" s="133">
        <v>150716311235</v>
      </c>
      <c r="E676" s="108">
        <v>9200000</v>
      </c>
      <c r="F676" s="108">
        <v>0</v>
      </c>
      <c r="G676" s="109"/>
      <c r="H676" s="108">
        <v>0</v>
      </c>
      <c r="I676" s="108"/>
      <c r="J676" s="108">
        <f t="shared" si="13"/>
        <v>9200000</v>
      </c>
      <c r="K676" s="10"/>
      <c r="L676" s="105"/>
      <c r="M676" s="105"/>
      <c r="N676" s="12"/>
      <c r="O676" s="12"/>
    </row>
    <row r="677" spans="1:15" ht="15.75" x14ac:dyDescent="0.25">
      <c r="A677" s="105">
        <v>243</v>
      </c>
      <c r="B677" s="105" t="s">
        <v>1467</v>
      </c>
      <c r="C677" s="105" t="s">
        <v>1468</v>
      </c>
      <c r="D677" s="29" t="s">
        <v>1469</v>
      </c>
      <c r="E677" s="108">
        <v>46000000</v>
      </c>
      <c r="F677" s="108">
        <v>0</v>
      </c>
      <c r="G677" s="109"/>
      <c r="H677" s="108">
        <v>36800000</v>
      </c>
      <c r="I677" s="108"/>
      <c r="J677" s="108">
        <f t="shared" si="13"/>
        <v>9200000</v>
      </c>
      <c r="K677" s="10"/>
      <c r="L677" s="105"/>
      <c r="M677" s="105"/>
      <c r="N677" s="12"/>
      <c r="O677" s="12"/>
    </row>
    <row r="678" spans="1:15" ht="15.75" x14ac:dyDescent="0.25">
      <c r="A678" s="105">
        <v>244</v>
      </c>
      <c r="B678" s="105" t="s">
        <v>1470</v>
      </c>
      <c r="C678" s="107" t="s">
        <v>1471</v>
      </c>
      <c r="D678" s="29" t="s">
        <v>1472</v>
      </c>
      <c r="E678" s="108">
        <v>46000000</v>
      </c>
      <c r="F678" s="108">
        <v>5150000</v>
      </c>
      <c r="G678" s="109"/>
      <c r="H678" s="108">
        <v>9200000</v>
      </c>
      <c r="I678" s="108"/>
      <c r="J678" s="108">
        <f t="shared" si="13"/>
        <v>31650000</v>
      </c>
      <c r="K678" s="10"/>
      <c r="L678" s="105"/>
      <c r="M678" s="105"/>
      <c r="N678" s="12"/>
      <c r="O678" s="12"/>
    </row>
    <row r="679" spans="1:15" ht="15.75" x14ac:dyDescent="0.25">
      <c r="A679" s="105">
        <v>245</v>
      </c>
      <c r="B679" s="125" t="s">
        <v>1473</v>
      </c>
      <c r="C679" s="105" t="s">
        <v>1474</v>
      </c>
      <c r="D679" s="129" t="s">
        <v>1475</v>
      </c>
      <c r="E679" s="108">
        <v>31000000</v>
      </c>
      <c r="F679" s="111">
        <v>10893750</v>
      </c>
      <c r="G679" s="109"/>
      <c r="H679" s="108">
        <v>0</v>
      </c>
      <c r="I679" s="108"/>
      <c r="J679" s="108">
        <f t="shared" si="13"/>
        <v>20106250</v>
      </c>
      <c r="K679" s="10"/>
      <c r="L679" s="105"/>
      <c r="M679" s="105"/>
      <c r="N679" s="12"/>
      <c r="O679" s="12"/>
    </row>
    <row r="680" spans="1:15" ht="15.75" x14ac:dyDescent="0.25">
      <c r="A680" s="105">
        <v>246</v>
      </c>
      <c r="B680" s="134" t="s">
        <v>1476</v>
      </c>
      <c r="C680" s="107" t="s">
        <v>1477</v>
      </c>
      <c r="D680" s="117" t="s">
        <v>1478</v>
      </c>
      <c r="E680" s="108">
        <v>31000000</v>
      </c>
      <c r="F680" s="108">
        <v>2400000</v>
      </c>
      <c r="G680" s="109"/>
      <c r="H680" s="108">
        <v>21700000</v>
      </c>
      <c r="I680" s="108"/>
      <c r="J680" s="108">
        <f t="shared" si="13"/>
        <v>6900000</v>
      </c>
      <c r="K680" s="10"/>
      <c r="L680" s="105"/>
      <c r="M680" s="105"/>
      <c r="N680" s="12"/>
      <c r="O680" s="12"/>
    </row>
    <row r="681" spans="1:15" ht="15.75" x14ac:dyDescent="0.25">
      <c r="A681" s="105">
        <v>247</v>
      </c>
      <c r="B681" s="105" t="s">
        <v>1479</v>
      </c>
      <c r="C681" s="105" t="s">
        <v>1480</v>
      </c>
      <c r="D681" s="29" t="s">
        <v>1481</v>
      </c>
      <c r="E681" s="108">
        <v>46000000</v>
      </c>
      <c r="F681" s="108">
        <v>0</v>
      </c>
      <c r="G681" s="109"/>
      <c r="H681" s="108">
        <v>0</v>
      </c>
      <c r="I681" s="108"/>
      <c r="J681" s="108">
        <f t="shared" si="13"/>
        <v>46000000</v>
      </c>
      <c r="K681" s="10"/>
      <c r="L681" s="105"/>
      <c r="M681" s="105"/>
      <c r="N681" s="12"/>
      <c r="O681" s="12"/>
    </row>
    <row r="682" spans="1:15" ht="15.75" x14ac:dyDescent="0.25">
      <c r="A682" s="105">
        <v>248</v>
      </c>
      <c r="B682" s="137" t="s">
        <v>1482</v>
      </c>
      <c r="C682" s="105" t="s">
        <v>1483</v>
      </c>
      <c r="D682" s="118" t="s">
        <v>1484</v>
      </c>
      <c r="E682" s="108">
        <v>31000000</v>
      </c>
      <c r="F682" s="111">
        <v>2400000</v>
      </c>
      <c r="G682" s="109"/>
      <c r="H682" s="108">
        <v>0</v>
      </c>
      <c r="I682" s="108"/>
      <c r="J682" s="108">
        <f t="shared" si="13"/>
        <v>28600000</v>
      </c>
      <c r="K682" s="10"/>
      <c r="L682" s="105"/>
      <c r="M682" s="105"/>
      <c r="N682" s="12"/>
      <c r="O682" s="12"/>
    </row>
    <row r="683" spans="1:15" ht="15.75" x14ac:dyDescent="0.25">
      <c r="A683" s="105">
        <v>249</v>
      </c>
      <c r="B683" s="105" t="s">
        <v>1485</v>
      </c>
      <c r="C683" s="105" t="s">
        <v>1486</v>
      </c>
      <c r="D683" s="29" t="s">
        <v>1487</v>
      </c>
      <c r="E683" s="108">
        <v>46000000</v>
      </c>
      <c r="F683" s="108">
        <v>0</v>
      </c>
      <c r="G683" s="109"/>
      <c r="H683" s="108">
        <v>9200000</v>
      </c>
      <c r="I683" s="108"/>
      <c r="J683" s="108">
        <f t="shared" si="13"/>
        <v>36800000</v>
      </c>
      <c r="K683" s="10"/>
      <c r="L683" s="105"/>
      <c r="M683" s="105"/>
      <c r="N683" s="12"/>
      <c r="O683" s="12"/>
    </row>
    <row r="684" spans="1:15" ht="15.75" x14ac:dyDescent="0.25">
      <c r="A684" s="105">
        <v>250</v>
      </c>
      <c r="B684" s="105" t="s">
        <v>1488</v>
      </c>
      <c r="C684" s="105" t="s">
        <v>1489</v>
      </c>
      <c r="D684" s="29" t="s">
        <v>1490</v>
      </c>
      <c r="E684" s="108">
        <v>46000000</v>
      </c>
      <c r="F684" s="108">
        <v>0</v>
      </c>
      <c r="G684" s="109"/>
      <c r="H684" s="108">
        <v>18400000</v>
      </c>
      <c r="I684" s="108"/>
      <c r="J684" s="108">
        <f t="shared" si="13"/>
        <v>27600000</v>
      </c>
      <c r="K684" s="10"/>
      <c r="L684" s="105"/>
      <c r="M684" s="105"/>
      <c r="N684" s="12"/>
      <c r="O684" s="12"/>
    </row>
    <row r="685" spans="1:15" ht="15.75" x14ac:dyDescent="0.25">
      <c r="A685" s="105">
        <v>251</v>
      </c>
      <c r="B685" s="137" t="s">
        <v>1491</v>
      </c>
      <c r="C685" s="107" t="s">
        <v>1492</v>
      </c>
      <c r="D685" s="118" t="s">
        <v>1493</v>
      </c>
      <c r="E685" s="108">
        <v>6200000</v>
      </c>
      <c r="F685" s="108">
        <v>0</v>
      </c>
      <c r="G685" s="109"/>
      <c r="H685" s="108">
        <v>3100000</v>
      </c>
      <c r="I685" s="108"/>
      <c r="J685" s="108">
        <f t="shared" si="13"/>
        <v>3100000</v>
      </c>
      <c r="K685" s="10"/>
      <c r="L685" s="105"/>
      <c r="M685" s="105"/>
      <c r="N685" s="12"/>
      <c r="O685" s="12"/>
    </row>
    <row r="686" spans="1:15" ht="15.75" x14ac:dyDescent="0.25">
      <c r="A686" s="105">
        <v>252</v>
      </c>
      <c r="B686" s="105" t="s">
        <v>1494</v>
      </c>
      <c r="C686" s="105" t="s">
        <v>1495</v>
      </c>
      <c r="D686" s="29" t="s">
        <v>1496</v>
      </c>
      <c r="E686" s="108">
        <v>46000000</v>
      </c>
      <c r="F686" s="111">
        <v>117375000</v>
      </c>
      <c r="G686" s="109"/>
      <c r="H686" s="108">
        <v>0</v>
      </c>
      <c r="I686" s="108"/>
      <c r="J686" s="108">
        <f t="shared" si="13"/>
        <v>-71375000</v>
      </c>
      <c r="K686" s="10"/>
      <c r="L686" s="105"/>
      <c r="M686" s="105"/>
      <c r="N686" s="12"/>
      <c r="O686" s="12"/>
    </row>
    <row r="687" spans="1:15" ht="15.75" x14ac:dyDescent="0.25">
      <c r="A687" s="105">
        <v>253</v>
      </c>
      <c r="B687" s="134" t="s">
        <v>1497</v>
      </c>
      <c r="C687" s="107" t="s">
        <v>1498</v>
      </c>
      <c r="D687" s="117" t="s">
        <v>1499</v>
      </c>
      <c r="E687" s="108">
        <v>155000000</v>
      </c>
      <c r="F687" s="108">
        <v>18591727</v>
      </c>
      <c r="G687" s="109"/>
      <c r="H687" s="108">
        <v>9300000</v>
      </c>
      <c r="I687" s="108"/>
      <c r="J687" s="108">
        <f t="shared" si="13"/>
        <v>127108273</v>
      </c>
      <c r="K687" s="10"/>
      <c r="L687" s="105"/>
      <c r="M687" s="105"/>
      <c r="N687" s="12"/>
      <c r="O687" s="12"/>
    </row>
    <row r="688" spans="1:15" ht="15.75" x14ac:dyDescent="0.25">
      <c r="A688" s="105">
        <v>254</v>
      </c>
      <c r="B688" s="134" t="s">
        <v>1500</v>
      </c>
      <c r="C688" s="107" t="s">
        <v>1501</v>
      </c>
      <c r="D688" s="117" t="s">
        <v>1502</v>
      </c>
      <c r="E688" s="108">
        <v>31000000</v>
      </c>
      <c r="F688" s="108">
        <v>0</v>
      </c>
      <c r="G688" s="109"/>
      <c r="H688" s="108">
        <v>24800000</v>
      </c>
      <c r="I688" s="108"/>
      <c r="J688" s="108">
        <f t="shared" si="13"/>
        <v>6200000</v>
      </c>
      <c r="K688" s="10"/>
      <c r="L688" s="105"/>
      <c r="M688" s="105"/>
      <c r="N688" s="12"/>
      <c r="O688" s="12"/>
    </row>
    <row r="689" spans="1:15" ht="15.75" x14ac:dyDescent="0.25">
      <c r="A689" s="105">
        <v>255</v>
      </c>
      <c r="B689" s="118" t="s">
        <v>132</v>
      </c>
      <c r="C689" s="105" t="s">
        <v>1503</v>
      </c>
      <c r="D689" s="141" t="s">
        <v>1504</v>
      </c>
      <c r="E689" s="108">
        <v>31000000</v>
      </c>
      <c r="F689" s="108">
        <v>180000</v>
      </c>
      <c r="G689" s="109"/>
      <c r="H689" s="108">
        <v>12400000</v>
      </c>
      <c r="I689" s="108"/>
      <c r="J689" s="108">
        <f t="shared" si="13"/>
        <v>18420000</v>
      </c>
      <c r="K689" s="10"/>
      <c r="L689" s="105"/>
      <c r="M689" s="105"/>
      <c r="N689" s="12"/>
      <c r="O689" s="12"/>
    </row>
    <row r="690" spans="1:15" ht="15.75" x14ac:dyDescent="0.25">
      <c r="A690" s="105">
        <v>256</v>
      </c>
      <c r="B690" s="134" t="s">
        <v>1505</v>
      </c>
      <c r="C690" s="107" t="s">
        <v>1506</v>
      </c>
      <c r="D690" s="117" t="s">
        <v>1507</v>
      </c>
      <c r="E690" s="108">
        <v>31000000</v>
      </c>
      <c r="F690" s="108">
        <v>53376750</v>
      </c>
      <c r="G690" s="109"/>
      <c r="H690" s="108">
        <v>18600000</v>
      </c>
      <c r="I690" s="108"/>
      <c r="J690" s="108">
        <f t="shared" si="13"/>
        <v>-40976750</v>
      </c>
      <c r="K690" s="10"/>
      <c r="L690" s="105"/>
      <c r="M690" s="105"/>
      <c r="N690" s="12"/>
      <c r="O690" s="12"/>
    </row>
    <row r="691" spans="1:15" ht="15.75" x14ac:dyDescent="0.25">
      <c r="A691" s="105">
        <v>257</v>
      </c>
      <c r="B691" s="105" t="s">
        <v>1508</v>
      </c>
      <c r="C691" s="105" t="s">
        <v>1509</v>
      </c>
      <c r="D691" s="29" t="s">
        <v>1510</v>
      </c>
      <c r="E691" s="108">
        <v>230000000</v>
      </c>
      <c r="F691" s="111">
        <v>5170127</v>
      </c>
      <c r="G691" s="109"/>
      <c r="H691" s="108">
        <v>0</v>
      </c>
      <c r="I691" s="108"/>
      <c r="J691" s="108">
        <f t="shared" si="13"/>
        <v>224829873</v>
      </c>
      <c r="K691" s="10"/>
      <c r="L691" s="105"/>
      <c r="M691" s="105"/>
      <c r="N691" s="12"/>
      <c r="O691" s="12"/>
    </row>
    <row r="692" spans="1:15" ht="15.75" x14ac:dyDescent="0.25">
      <c r="A692" s="105">
        <v>258</v>
      </c>
      <c r="B692" s="137" t="s">
        <v>1511</v>
      </c>
      <c r="C692" s="107" t="s">
        <v>1512</v>
      </c>
      <c r="D692" s="131" t="s">
        <v>1513</v>
      </c>
      <c r="E692" s="108">
        <v>31000000</v>
      </c>
      <c r="F692" s="108">
        <v>6875000</v>
      </c>
      <c r="G692" s="109"/>
      <c r="H692" s="108">
        <v>6200000</v>
      </c>
      <c r="I692" s="108"/>
      <c r="J692" s="108">
        <f t="shared" si="13"/>
        <v>17925000</v>
      </c>
      <c r="K692" s="10"/>
      <c r="L692" s="105"/>
      <c r="M692" s="105"/>
      <c r="N692" s="12"/>
      <c r="O692" s="12"/>
    </row>
    <row r="693" spans="1:15" ht="15.75" x14ac:dyDescent="0.25">
      <c r="A693" s="105">
        <v>259</v>
      </c>
      <c r="B693" s="137" t="s">
        <v>1514</v>
      </c>
      <c r="C693" s="107" t="s">
        <v>1515</v>
      </c>
      <c r="D693" s="131">
        <v>140715315172</v>
      </c>
      <c r="E693" s="108">
        <v>46000000</v>
      </c>
      <c r="F693" s="108">
        <v>0</v>
      </c>
      <c r="G693" s="109"/>
      <c r="H693" s="108">
        <v>36800000</v>
      </c>
      <c r="I693" s="108"/>
      <c r="J693" s="108">
        <f t="shared" si="13"/>
        <v>9200000</v>
      </c>
      <c r="K693" s="10"/>
      <c r="L693" s="105"/>
      <c r="M693" s="105"/>
      <c r="N693" s="12"/>
      <c r="O693" s="12"/>
    </row>
    <row r="694" spans="1:15" ht="15.75" x14ac:dyDescent="0.25">
      <c r="A694" s="105">
        <v>260</v>
      </c>
      <c r="B694" s="105" t="s">
        <v>1516</v>
      </c>
      <c r="C694" s="107" t="s">
        <v>1517</v>
      </c>
      <c r="D694" s="29" t="s">
        <v>1518</v>
      </c>
      <c r="E694" s="108">
        <v>36800000</v>
      </c>
      <c r="F694" s="108">
        <v>14468750</v>
      </c>
      <c r="G694" s="109"/>
      <c r="H694" s="108">
        <v>9200000</v>
      </c>
      <c r="I694" s="108"/>
      <c r="J694" s="108">
        <f t="shared" si="13"/>
        <v>13131250</v>
      </c>
      <c r="K694" s="10"/>
      <c r="L694" s="105"/>
      <c r="M694" s="105"/>
      <c r="N694" s="12"/>
      <c r="O694" s="12"/>
    </row>
    <row r="695" spans="1:15" ht="15.75" x14ac:dyDescent="0.25">
      <c r="A695" s="105">
        <v>261</v>
      </c>
      <c r="B695" s="143" t="s">
        <v>353</v>
      </c>
      <c r="C695" s="105" t="s">
        <v>1519</v>
      </c>
      <c r="D695" s="126" t="s">
        <v>1520</v>
      </c>
      <c r="E695" s="108">
        <v>46000000</v>
      </c>
      <c r="F695" s="108">
        <v>0</v>
      </c>
      <c r="G695" s="109">
        <v>2932567</v>
      </c>
      <c r="H695" s="108">
        <v>18400000</v>
      </c>
      <c r="I695" s="108"/>
      <c r="J695" s="108">
        <f t="shared" si="13"/>
        <v>24667433</v>
      </c>
      <c r="K695" s="10"/>
      <c r="L695" s="105"/>
      <c r="M695" s="105"/>
      <c r="N695" s="12"/>
      <c r="O695" s="12"/>
    </row>
    <row r="696" spans="1:15" ht="15.75" x14ac:dyDescent="0.25">
      <c r="A696" s="105">
        <v>262</v>
      </c>
      <c r="B696" s="105" t="s">
        <v>1521</v>
      </c>
      <c r="C696" s="107" t="s">
        <v>1522</v>
      </c>
      <c r="D696" s="29" t="s">
        <v>1523</v>
      </c>
      <c r="E696" s="108">
        <v>46000000</v>
      </c>
      <c r="F696" s="108">
        <v>0</v>
      </c>
      <c r="G696" s="109"/>
      <c r="H696" s="108">
        <v>9200000</v>
      </c>
      <c r="I696" s="108"/>
      <c r="J696" s="108">
        <f t="shared" si="13"/>
        <v>36800000</v>
      </c>
      <c r="K696" s="10"/>
      <c r="L696" s="105"/>
      <c r="M696" s="105"/>
      <c r="N696" s="12"/>
      <c r="O696" s="12"/>
    </row>
    <row r="697" spans="1:15" ht="15.75" x14ac:dyDescent="0.25">
      <c r="A697" s="105">
        <v>263</v>
      </c>
      <c r="B697" s="137" t="s">
        <v>624</v>
      </c>
      <c r="C697" s="107" t="s">
        <v>625</v>
      </c>
      <c r="D697" s="112">
        <v>180415313901</v>
      </c>
      <c r="E697" s="108">
        <v>31000000</v>
      </c>
      <c r="F697" s="108">
        <v>2400000</v>
      </c>
      <c r="G697" s="109"/>
      <c r="H697" s="108">
        <v>24800000</v>
      </c>
      <c r="I697" s="108"/>
      <c r="J697" s="108">
        <f t="shared" si="13"/>
        <v>3800000</v>
      </c>
      <c r="K697" s="10"/>
      <c r="L697" s="105"/>
      <c r="M697" s="105"/>
      <c r="N697" s="12"/>
      <c r="O697" s="12"/>
    </row>
    <row r="698" spans="1:15" ht="15.75" x14ac:dyDescent="0.25">
      <c r="A698" s="105">
        <v>264</v>
      </c>
      <c r="B698" s="137" t="s">
        <v>1524</v>
      </c>
      <c r="C698" s="105" t="s">
        <v>1525</v>
      </c>
      <c r="D698" s="112">
        <v>260415318212</v>
      </c>
      <c r="E698" s="108">
        <v>31000000</v>
      </c>
      <c r="F698" s="111">
        <v>8024000</v>
      </c>
      <c r="G698" s="109"/>
      <c r="H698" s="108">
        <v>12400000</v>
      </c>
      <c r="I698" s="108"/>
      <c r="J698" s="108">
        <f t="shared" si="13"/>
        <v>10576000</v>
      </c>
      <c r="K698" s="10"/>
      <c r="L698" s="105"/>
      <c r="M698" s="105"/>
      <c r="N698" s="12"/>
      <c r="O698" s="12"/>
    </row>
    <row r="699" spans="1:15" ht="15.75" x14ac:dyDescent="0.25">
      <c r="A699" s="105">
        <v>265</v>
      </c>
      <c r="B699" s="136" t="s">
        <v>565</v>
      </c>
      <c r="C699" s="107" t="s">
        <v>566</v>
      </c>
      <c r="D699" s="126" t="s">
        <v>567</v>
      </c>
      <c r="E699" s="108">
        <v>31000000</v>
      </c>
      <c r="F699" s="108">
        <v>3780000</v>
      </c>
      <c r="G699" s="109"/>
      <c r="H699" s="108">
        <v>6200000</v>
      </c>
      <c r="I699" s="108"/>
      <c r="J699" s="108">
        <f t="shared" si="13"/>
        <v>21020000</v>
      </c>
      <c r="K699" s="10"/>
      <c r="L699" s="105"/>
      <c r="M699" s="105"/>
      <c r="N699" s="12"/>
      <c r="O699" s="12"/>
    </row>
    <row r="700" spans="1:15" ht="15.75" x14ac:dyDescent="0.25">
      <c r="A700" s="105">
        <v>266</v>
      </c>
      <c r="B700" s="134" t="s">
        <v>1526</v>
      </c>
      <c r="C700" s="105" t="s">
        <v>1527</v>
      </c>
      <c r="D700" s="117" t="s">
        <v>1528</v>
      </c>
      <c r="E700" s="108">
        <v>31000000</v>
      </c>
      <c r="F700" s="111">
        <v>482500</v>
      </c>
      <c r="G700" s="109"/>
      <c r="H700" s="108">
        <v>12400000</v>
      </c>
      <c r="I700" s="108"/>
      <c r="J700" s="108">
        <f t="shared" si="13"/>
        <v>18117500</v>
      </c>
      <c r="K700" s="10"/>
      <c r="L700" s="105"/>
      <c r="M700" s="105"/>
      <c r="N700" s="12"/>
      <c r="O700" s="12"/>
    </row>
    <row r="701" spans="1:15" ht="15.75" x14ac:dyDescent="0.25">
      <c r="A701" s="105">
        <v>267</v>
      </c>
      <c r="B701" s="105" t="s">
        <v>322</v>
      </c>
      <c r="C701" s="105" t="s">
        <v>1529</v>
      </c>
      <c r="D701" s="29" t="s">
        <v>1530</v>
      </c>
      <c r="E701" s="108">
        <v>230000000</v>
      </c>
      <c r="F701" s="111">
        <v>4193951</v>
      </c>
      <c r="G701" s="109"/>
      <c r="H701" s="108">
        <v>55200000</v>
      </c>
      <c r="I701" s="108"/>
      <c r="J701" s="108">
        <f t="shared" si="13"/>
        <v>170606049</v>
      </c>
      <c r="K701" s="10"/>
      <c r="L701" s="105"/>
      <c r="M701" s="105"/>
      <c r="N701" s="12"/>
      <c r="O701" s="12"/>
    </row>
    <row r="702" spans="1:15" ht="15.75" x14ac:dyDescent="0.25">
      <c r="A702" s="105">
        <v>268</v>
      </c>
      <c r="B702" s="137" t="s">
        <v>1531</v>
      </c>
      <c r="C702" s="107" t="s">
        <v>1532</v>
      </c>
      <c r="D702" s="142" t="s">
        <v>1533</v>
      </c>
      <c r="E702" s="108">
        <v>155000000</v>
      </c>
      <c r="F702" s="108">
        <v>10671109</v>
      </c>
      <c r="G702" s="109"/>
      <c r="H702" s="108">
        <v>6200000</v>
      </c>
      <c r="I702" s="108"/>
      <c r="J702" s="108">
        <f t="shared" si="13"/>
        <v>138128891</v>
      </c>
      <c r="K702" s="10"/>
      <c r="L702" s="105"/>
      <c r="M702" s="105"/>
      <c r="N702" s="12"/>
      <c r="O702" s="12"/>
    </row>
    <row r="703" spans="1:15" ht="15.75" x14ac:dyDescent="0.25">
      <c r="A703" s="105">
        <v>269</v>
      </c>
      <c r="B703" s="105" t="s">
        <v>1534</v>
      </c>
      <c r="C703" s="105" t="s">
        <v>1535</v>
      </c>
      <c r="D703" s="29" t="s">
        <v>1536</v>
      </c>
      <c r="E703" s="108">
        <v>230000000</v>
      </c>
      <c r="F703" s="111">
        <v>3499050</v>
      </c>
      <c r="G703" s="109"/>
      <c r="H703" s="108">
        <v>0</v>
      </c>
      <c r="I703" s="108"/>
      <c r="J703" s="108">
        <f t="shared" si="13"/>
        <v>226500950</v>
      </c>
      <c r="K703" s="10"/>
      <c r="L703" s="105"/>
      <c r="M703" s="105"/>
      <c r="N703" s="12"/>
      <c r="O703" s="12"/>
    </row>
    <row r="704" spans="1:15" ht="15.75" x14ac:dyDescent="0.25">
      <c r="A704" s="105">
        <v>270</v>
      </c>
      <c r="B704" s="149" t="s">
        <v>1537</v>
      </c>
      <c r="C704" s="107" t="s">
        <v>1538</v>
      </c>
      <c r="D704" s="120" t="s">
        <v>1539</v>
      </c>
      <c r="E704" s="108">
        <v>155000000</v>
      </c>
      <c r="F704" s="108">
        <v>24269782</v>
      </c>
      <c r="G704" s="109"/>
      <c r="H704" s="108">
        <v>124000000</v>
      </c>
      <c r="I704" s="108"/>
      <c r="J704" s="108">
        <f t="shared" si="13"/>
        <v>6730218</v>
      </c>
      <c r="K704" s="10"/>
      <c r="L704" s="105"/>
      <c r="M704" s="105"/>
      <c r="N704" s="12"/>
      <c r="O704" s="12"/>
    </row>
    <row r="705" spans="1:15" ht="15.75" x14ac:dyDescent="0.25">
      <c r="A705" s="105">
        <v>271</v>
      </c>
      <c r="B705" s="134" t="s">
        <v>1540</v>
      </c>
      <c r="C705" s="107" t="s">
        <v>1541</v>
      </c>
      <c r="D705" s="117" t="s">
        <v>1542</v>
      </c>
      <c r="E705" s="108">
        <v>31000000</v>
      </c>
      <c r="F705" s="108">
        <v>6135000</v>
      </c>
      <c r="G705" s="109"/>
      <c r="H705" s="108">
        <v>18600000</v>
      </c>
      <c r="I705" s="108"/>
      <c r="J705" s="108">
        <f t="shared" si="13"/>
        <v>6265000</v>
      </c>
      <c r="K705" s="10"/>
      <c r="L705" s="105"/>
      <c r="M705" s="105"/>
      <c r="N705" s="12"/>
      <c r="O705" s="12"/>
    </row>
    <row r="706" spans="1:15" ht="15.75" x14ac:dyDescent="0.25">
      <c r="A706" s="105">
        <v>272</v>
      </c>
      <c r="B706" s="136" t="s">
        <v>1543</v>
      </c>
      <c r="C706" s="105" t="s">
        <v>1544</v>
      </c>
      <c r="D706" s="126" t="s">
        <v>1545</v>
      </c>
      <c r="E706" s="108">
        <v>31000000</v>
      </c>
      <c r="F706" s="108">
        <v>0</v>
      </c>
      <c r="G706" s="109"/>
      <c r="H706" s="108">
        <v>6200000</v>
      </c>
      <c r="I706" s="108"/>
      <c r="J706" s="108">
        <f t="shared" si="13"/>
        <v>24800000</v>
      </c>
      <c r="K706" s="10"/>
      <c r="L706" s="105"/>
      <c r="M706" s="105"/>
      <c r="N706" s="12"/>
      <c r="O706" s="12"/>
    </row>
    <row r="707" spans="1:15" ht="15.75" x14ac:dyDescent="0.25">
      <c r="A707" s="105">
        <v>273</v>
      </c>
      <c r="B707" s="105" t="s">
        <v>1546</v>
      </c>
      <c r="C707" s="107">
        <v>80396474</v>
      </c>
      <c r="D707" s="29" t="s">
        <v>1547</v>
      </c>
      <c r="E707" s="108">
        <v>46000000</v>
      </c>
      <c r="F707" s="108">
        <v>0</v>
      </c>
      <c r="G707" s="109"/>
      <c r="H707" s="108">
        <v>27600000</v>
      </c>
      <c r="I707" s="108"/>
      <c r="J707" s="108">
        <f t="shared" si="13"/>
        <v>18400000</v>
      </c>
      <c r="K707" s="10"/>
      <c r="L707" s="105"/>
      <c r="M707" s="105"/>
      <c r="N707" s="12"/>
      <c r="O707" s="12"/>
    </row>
    <row r="708" spans="1:15" ht="15.75" x14ac:dyDescent="0.25">
      <c r="A708" s="105">
        <v>274</v>
      </c>
      <c r="B708" s="134" t="s">
        <v>1548</v>
      </c>
      <c r="C708" s="107" t="s">
        <v>1549</v>
      </c>
      <c r="D708" s="117" t="s">
        <v>1550</v>
      </c>
      <c r="E708" s="108">
        <v>31000000</v>
      </c>
      <c r="F708" s="108">
        <v>0</v>
      </c>
      <c r="G708" s="109"/>
      <c r="H708" s="108">
        <v>18600000</v>
      </c>
      <c r="I708" s="108"/>
      <c r="J708" s="108">
        <f t="shared" si="13"/>
        <v>12400000</v>
      </c>
      <c r="K708" s="10"/>
      <c r="L708" s="105"/>
      <c r="M708" s="105"/>
      <c r="N708" s="12"/>
      <c r="O708" s="12"/>
    </row>
    <row r="709" spans="1:15" ht="15.75" x14ac:dyDescent="0.25">
      <c r="A709" s="105">
        <v>275</v>
      </c>
      <c r="B709" s="105" t="s">
        <v>1551</v>
      </c>
      <c r="C709" s="107" t="s">
        <v>1552</v>
      </c>
      <c r="D709" s="29" t="s">
        <v>1553</v>
      </c>
      <c r="E709" s="108">
        <v>46000000</v>
      </c>
      <c r="F709" s="108">
        <v>0</v>
      </c>
      <c r="G709" s="109"/>
      <c r="H709" s="108">
        <v>27600000</v>
      </c>
      <c r="I709" s="108"/>
      <c r="J709" s="108">
        <f t="shared" si="13"/>
        <v>18400000</v>
      </c>
      <c r="K709" s="10"/>
      <c r="L709" s="105"/>
      <c r="M709" s="105"/>
      <c r="N709" s="12"/>
      <c r="O709" s="12"/>
    </row>
    <row r="710" spans="1:15" ht="15.75" x14ac:dyDescent="0.25">
      <c r="A710" s="105">
        <v>276</v>
      </c>
      <c r="B710" s="105" t="s">
        <v>1554</v>
      </c>
      <c r="C710" s="107" t="s">
        <v>1555</v>
      </c>
      <c r="D710" s="29" t="s">
        <v>1556</v>
      </c>
      <c r="E710" s="108">
        <v>31000000</v>
      </c>
      <c r="F710" s="108">
        <v>0</v>
      </c>
      <c r="G710" s="109"/>
      <c r="H710" s="108">
        <v>6200000</v>
      </c>
      <c r="I710" s="108"/>
      <c r="J710" s="108">
        <f t="shared" si="13"/>
        <v>24800000</v>
      </c>
      <c r="K710" s="10"/>
      <c r="L710" s="105"/>
      <c r="M710" s="105"/>
      <c r="N710" s="12"/>
      <c r="O710" s="12"/>
    </row>
    <row r="711" spans="1:15" ht="15.75" x14ac:dyDescent="0.25">
      <c r="A711" s="105">
        <v>277</v>
      </c>
      <c r="B711" s="105" t="s">
        <v>1557</v>
      </c>
      <c r="C711" s="107" t="s">
        <v>1558</v>
      </c>
      <c r="D711" s="29" t="s">
        <v>1559</v>
      </c>
      <c r="E711" s="108">
        <v>230000000</v>
      </c>
      <c r="F711" s="108">
        <v>5170127</v>
      </c>
      <c r="G711" s="109"/>
      <c r="H711" s="108">
        <v>55200000</v>
      </c>
      <c r="I711" s="108"/>
      <c r="J711" s="108">
        <f t="shared" si="13"/>
        <v>169629873</v>
      </c>
      <c r="K711" s="10"/>
      <c r="L711" s="105"/>
      <c r="M711" s="105"/>
      <c r="N711" s="12"/>
      <c r="O711" s="12"/>
    </row>
    <row r="712" spans="1:15" ht="15.75" x14ac:dyDescent="0.25">
      <c r="A712" s="105">
        <v>278</v>
      </c>
      <c r="B712" s="105" t="s">
        <v>1560</v>
      </c>
      <c r="C712" s="105" t="s">
        <v>1561</v>
      </c>
      <c r="D712" s="29" t="s">
        <v>1562</v>
      </c>
      <c r="E712" s="108">
        <v>46000000</v>
      </c>
      <c r="F712" s="108">
        <v>0</v>
      </c>
      <c r="G712" s="109"/>
      <c r="H712" s="108">
        <v>0</v>
      </c>
      <c r="I712" s="108"/>
      <c r="J712" s="108">
        <f t="shared" si="13"/>
        <v>46000000</v>
      </c>
      <c r="K712" s="10"/>
      <c r="L712" s="105"/>
      <c r="M712" s="105"/>
      <c r="N712" s="12"/>
      <c r="O712" s="12"/>
    </row>
    <row r="713" spans="1:15" ht="15.75" x14ac:dyDescent="0.25">
      <c r="A713" s="105">
        <v>279</v>
      </c>
      <c r="B713" s="137" t="s">
        <v>1563</v>
      </c>
      <c r="C713" s="107" t="s">
        <v>1564</v>
      </c>
      <c r="D713" s="118" t="s">
        <v>1565</v>
      </c>
      <c r="E713" s="108">
        <v>31000000</v>
      </c>
      <c r="F713" s="108">
        <v>16220000</v>
      </c>
      <c r="G713" s="109"/>
      <c r="H713" s="108">
        <v>18600000</v>
      </c>
      <c r="I713" s="108"/>
      <c r="J713" s="108">
        <f t="shared" si="13"/>
        <v>-3820000</v>
      </c>
      <c r="K713" s="10"/>
      <c r="L713" s="105"/>
      <c r="M713" s="105"/>
      <c r="N713" s="12"/>
      <c r="O713" s="12"/>
    </row>
    <row r="714" spans="1:15" ht="15.75" x14ac:dyDescent="0.25">
      <c r="A714" s="105">
        <v>280</v>
      </c>
      <c r="B714" s="105" t="s">
        <v>1566</v>
      </c>
      <c r="C714" s="107" t="s">
        <v>1567</v>
      </c>
      <c r="D714" s="29" t="s">
        <v>1568</v>
      </c>
      <c r="E714" s="108">
        <v>46000000</v>
      </c>
      <c r="F714" s="108">
        <v>7830750</v>
      </c>
      <c r="G714" s="109"/>
      <c r="H714" s="108">
        <v>36800000</v>
      </c>
      <c r="I714" s="108"/>
      <c r="J714" s="108">
        <f t="shared" si="13"/>
        <v>1369250</v>
      </c>
      <c r="K714" s="10"/>
      <c r="L714" s="105"/>
      <c r="M714" s="105"/>
      <c r="N714" s="12"/>
      <c r="O714" s="12"/>
    </row>
    <row r="715" spans="1:15" ht="15.75" x14ac:dyDescent="0.25">
      <c r="A715" s="105">
        <v>281</v>
      </c>
      <c r="B715" s="137" t="s">
        <v>1569</v>
      </c>
      <c r="C715" s="107" t="s">
        <v>1570</v>
      </c>
      <c r="D715" s="118" t="s">
        <v>1571</v>
      </c>
      <c r="E715" s="108">
        <v>6200000</v>
      </c>
      <c r="F715" s="108">
        <v>275000</v>
      </c>
      <c r="G715" s="109"/>
      <c r="H715" s="108">
        <v>0</v>
      </c>
      <c r="I715" s="108"/>
      <c r="J715" s="108">
        <f t="shared" si="13"/>
        <v>5925000</v>
      </c>
      <c r="K715" s="10"/>
      <c r="L715" s="105"/>
      <c r="M715" s="105"/>
      <c r="N715" s="12"/>
      <c r="O715" s="12"/>
    </row>
    <row r="716" spans="1:15" ht="15.75" x14ac:dyDescent="0.25">
      <c r="A716" s="105">
        <v>282</v>
      </c>
      <c r="B716" s="137" t="s">
        <v>1572</v>
      </c>
      <c r="C716" s="107" t="s">
        <v>1573</v>
      </c>
      <c r="D716" s="112">
        <v>170515318289</v>
      </c>
      <c r="E716" s="108">
        <v>6200000</v>
      </c>
      <c r="F716" s="108">
        <v>280000</v>
      </c>
      <c r="G716" s="109"/>
      <c r="H716" s="108">
        <v>3100000</v>
      </c>
      <c r="I716" s="108"/>
      <c r="J716" s="108">
        <f t="shared" si="13"/>
        <v>2820000</v>
      </c>
      <c r="K716" s="10"/>
      <c r="L716" s="105"/>
      <c r="M716" s="105"/>
      <c r="N716" s="12"/>
      <c r="O716" s="12"/>
    </row>
    <row r="717" spans="1:15" ht="15.75" x14ac:dyDescent="0.25">
      <c r="A717" s="105">
        <v>283</v>
      </c>
      <c r="B717" s="136" t="s">
        <v>1574</v>
      </c>
      <c r="C717" s="107" t="s">
        <v>1575</v>
      </c>
      <c r="D717" s="126" t="s">
        <v>1576</v>
      </c>
      <c r="E717" s="108">
        <v>31000000</v>
      </c>
      <c r="F717" s="108">
        <v>280000</v>
      </c>
      <c r="G717" s="109"/>
      <c r="H717" s="108">
        <v>6200000</v>
      </c>
      <c r="I717" s="108"/>
      <c r="J717" s="108">
        <f t="shared" si="13"/>
        <v>24520000</v>
      </c>
      <c r="K717" s="10"/>
      <c r="L717" s="105"/>
      <c r="M717" s="105"/>
      <c r="N717" s="12"/>
      <c r="O717" s="12"/>
    </row>
    <row r="718" spans="1:15" ht="15.75" x14ac:dyDescent="0.25">
      <c r="A718" s="105">
        <v>284</v>
      </c>
      <c r="B718" s="125" t="s">
        <v>1577</v>
      </c>
      <c r="C718" s="107" t="s">
        <v>1578</v>
      </c>
      <c r="D718" s="129" t="s">
        <v>1579</v>
      </c>
      <c r="E718" s="108">
        <v>31000000</v>
      </c>
      <c r="F718" s="108">
        <v>12532500</v>
      </c>
      <c r="G718" s="109"/>
      <c r="H718" s="108">
        <v>6200000</v>
      </c>
      <c r="I718" s="108"/>
      <c r="J718" s="108">
        <f t="shared" si="13"/>
        <v>12267500</v>
      </c>
      <c r="K718" s="10"/>
      <c r="L718" s="105"/>
      <c r="M718" s="105"/>
      <c r="N718" s="12"/>
      <c r="O718" s="12"/>
    </row>
    <row r="719" spans="1:15" ht="15.75" x14ac:dyDescent="0.25">
      <c r="A719" s="105">
        <v>285</v>
      </c>
      <c r="B719" s="105" t="s">
        <v>1580</v>
      </c>
      <c r="C719" s="107" t="s">
        <v>1581</v>
      </c>
      <c r="D719" s="29" t="s">
        <v>1582</v>
      </c>
      <c r="E719" s="108">
        <v>46000000</v>
      </c>
      <c r="F719" s="108">
        <v>0</v>
      </c>
      <c r="G719" s="109"/>
      <c r="H719" s="108">
        <v>36800000</v>
      </c>
      <c r="I719" s="108"/>
      <c r="J719" s="108">
        <f t="shared" si="13"/>
        <v>9200000</v>
      </c>
      <c r="K719" s="10"/>
      <c r="L719" s="105"/>
      <c r="M719" s="105"/>
      <c r="N719" s="12"/>
      <c r="O719" s="12"/>
    </row>
    <row r="720" spans="1:15" ht="15.75" x14ac:dyDescent="0.25">
      <c r="A720" s="105">
        <v>286</v>
      </c>
      <c r="B720" s="137" t="s">
        <v>1583</v>
      </c>
      <c r="C720" s="107" t="s">
        <v>1584</v>
      </c>
      <c r="D720" s="118" t="s">
        <v>1585</v>
      </c>
      <c r="E720" s="108">
        <v>6200000</v>
      </c>
      <c r="F720" s="108">
        <v>0</v>
      </c>
      <c r="G720" s="109"/>
      <c r="H720" s="108">
        <v>3100000</v>
      </c>
      <c r="I720" s="108"/>
      <c r="J720" s="108">
        <f t="shared" si="13"/>
        <v>3100000</v>
      </c>
      <c r="K720" s="10"/>
      <c r="L720" s="105"/>
      <c r="M720" s="105"/>
      <c r="N720" s="12"/>
      <c r="O720" s="12"/>
    </row>
    <row r="721" spans="1:15" ht="15.75" x14ac:dyDescent="0.25">
      <c r="A721" s="105">
        <v>287</v>
      </c>
      <c r="B721" s="137" t="s">
        <v>1586</v>
      </c>
      <c r="C721" s="107" t="s">
        <v>1587</v>
      </c>
      <c r="D721" s="118" t="s">
        <v>1588</v>
      </c>
      <c r="E721" s="108">
        <v>31000000</v>
      </c>
      <c r="F721" s="108">
        <v>0</v>
      </c>
      <c r="G721" s="109"/>
      <c r="H721" s="108">
        <v>12400000</v>
      </c>
      <c r="I721" s="108"/>
      <c r="J721" s="108">
        <f t="shared" si="13"/>
        <v>18600000</v>
      </c>
      <c r="K721" s="10"/>
      <c r="L721" s="105"/>
      <c r="M721" s="105"/>
      <c r="N721" s="12"/>
      <c r="O721" s="12"/>
    </row>
    <row r="722" spans="1:15" ht="15.75" x14ac:dyDescent="0.25">
      <c r="A722" s="105">
        <v>288</v>
      </c>
      <c r="B722" s="136" t="s">
        <v>1589</v>
      </c>
      <c r="C722" s="107" t="s">
        <v>1590</v>
      </c>
      <c r="D722" s="126" t="s">
        <v>1591</v>
      </c>
      <c r="E722" s="108">
        <v>31000000</v>
      </c>
      <c r="F722" s="108">
        <v>0</v>
      </c>
      <c r="G722" s="109"/>
      <c r="H722" s="108">
        <v>18600000</v>
      </c>
      <c r="I722" s="108"/>
      <c r="J722" s="108">
        <f t="shared" si="13"/>
        <v>12400000</v>
      </c>
      <c r="K722" s="10"/>
      <c r="L722" s="105"/>
      <c r="M722" s="105"/>
      <c r="N722" s="12"/>
      <c r="O722" s="12"/>
    </row>
    <row r="723" spans="1:15" ht="15.75" x14ac:dyDescent="0.25">
      <c r="A723" s="105">
        <v>289</v>
      </c>
      <c r="B723" s="136" t="s">
        <v>1592</v>
      </c>
      <c r="C723" s="105" t="s">
        <v>1593</v>
      </c>
      <c r="D723" s="126" t="s">
        <v>1594</v>
      </c>
      <c r="E723" s="108">
        <v>24800000</v>
      </c>
      <c r="F723" s="111">
        <v>134849000</v>
      </c>
      <c r="G723" s="109"/>
      <c r="H723" s="108">
        <v>0</v>
      </c>
      <c r="I723" s="108"/>
      <c r="J723" s="108">
        <f t="shared" si="13"/>
        <v>-110049000</v>
      </c>
      <c r="K723" s="10"/>
      <c r="L723" s="105"/>
      <c r="M723" s="105"/>
      <c r="N723" s="12"/>
      <c r="O723" s="12"/>
    </row>
    <row r="724" spans="1:15" ht="15.75" x14ac:dyDescent="0.25">
      <c r="A724" s="105">
        <v>290</v>
      </c>
      <c r="B724" s="150" t="s">
        <v>1595</v>
      </c>
      <c r="C724" s="105" t="s">
        <v>1596</v>
      </c>
      <c r="D724" s="126" t="s">
        <v>1597</v>
      </c>
      <c r="E724" s="108">
        <v>55200000</v>
      </c>
      <c r="F724" s="108">
        <v>0</v>
      </c>
      <c r="G724" s="151">
        <v>2932567</v>
      </c>
      <c r="H724" s="108">
        <v>46000000</v>
      </c>
      <c r="I724" s="108"/>
      <c r="J724" s="108">
        <f t="shared" si="13"/>
        <v>6267433</v>
      </c>
      <c r="K724" s="10"/>
      <c r="L724" s="105"/>
      <c r="M724" s="105"/>
      <c r="N724" s="12"/>
      <c r="O724" s="12"/>
    </row>
    <row r="725" spans="1:15" ht="15.75" x14ac:dyDescent="0.25">
      <c r="A725" s="105">
        <v>291</v>
      </c>
      <c r="B725" s="136" t="s">
        <v>1598</v>
      </c>
      <c r="C725" s="107" t="s">
        <v>1599</v>
      </c>
      <c r="D725" s="126" t="s">
        <v>1600</v>
      </c>
      <c r="E725" s="108">
        <v>6200000</v>
      </c>
      <c r="F725" s="108">
        <v>0</v>
      </c>
      <c r="G725" s="109"/>
      <c r="H725" s="108">
        <v>0</v>
      </c>
      <c r="I725" s="108"/>
      <c r="J725" s="108">
        <f t="shared" si="13"/>
        <v>6200000</v>
      </c>
      <c r="K725" s="10"/>
      <c r="L725" s="105"/>
      <c r="M725" s="105"/>
      <c r="N725" s="12"/>
      <c r="O725" s="12"/>
    </row>
    <row r="726" spans="1:15" ht="15.75" x14ac:dyDescent="0.25">
      <c r="A726" s="105">
        <v>292</v>
      </c>
      <c r="B726" s="136" t="s">
        <v>1601</v>
      </c>
      <c r="C726" s="105" t="s">
        <v>1602</v>
      </c>
      <c r="D726" s="126" t="s">
        <v>1603</v>
      </c>
      <c r="E726" s="108">
        <v>31000000</v>
      </c>
      <c r="F726" s="108">
        <v>0</v>
      </c>
      <c r="G726" s="109"/>
      <c r="H726" s="108">
        <v>18600000</v>
      </c>
      <c r="I726" s="108"/>
      <c r="J726" s="108">
        <f t="shared" si="13"/>
        <v>12400000</v>
      </c>
      <c r="K726" s="10"/>
      <c r="L726" s="105"/>
      <c r="M726" s="105"/>
      <c r="N726" s="12"/>
      <c r="O726" s="12"/>
    </row>
    <row r="727" spans="1:15" ht="15.75" x14ac:dyDescent="0.25">
      <c r="A727" s="105">
        <v>293</v>
      </c>
      <c r="B727" s="105" t="s">
        <v>1604</v>
      </c>
      <c r="C727" s="107" t="s">
        <v>1605</v>
      </c>
      <c r="D727" s="29" t="s">
        <v>1606</v>
      </c>
      <c r="E727" s="108">
        <v>46000000</v>
      </c>
      <c r="F727" s="108">
        <v>0</v>
      </c>
      <c r="G727" s="109"/>
      <c r="H727" s="108">
        <v>27600000</v>
      </c>
      <c r="I727" s="108"/>
      <c r="J727" s="108">
        <f t="shared" si="13"/>
        <v>18400000</v>
      </c>
      <c r="K727" s="10"/>
      <c r="L727" s="105"/>
      <c r="M727" s="105"/>
      <c r="N727" s="12"/>
      <c r="O727" s="12"/>
    </row>
    <row r="728" spans="1:15" ht="15.75" x14ac:dyDescent="0.25">
      <c r="A728" s="105">
        <v>294</v>
      </c>
      <c r="B728" s="136" t="s">
        <v>1607</v>
      </c>
      <c r="C728" s="107" t="s">
        <v>1608</v>
      </c>
      <c r="D728" s="126" t="s">
        <v>1609</v>
      </c>
      <c r="E728" s="108">
        <v>6200000</v>
      </c>
      <c r="F728" s="108">
        <v>0</v>
      </c>
      <c r="G728" s="109"/>
      <c r="H728" s="108">
        <v>0</v>
      </c>
      <c r="I728" s="108"/>
      <c r="J728" s="108">
        <f t="shared" si="13"/>
        <v>6200000</v>
      </c>
      <c r="K728" s="10"/>
      <c r="L728" s="105"/>
      <c r="M728" s="105"/>
      <c r="N728" s="12"/>
      <c r="O728" s="12"/>
    </row>
    <row r="729" spans="1:15" ht="15.75" x14ac:dyDescent="0.25">
      <c r="A729" s="105">
        <v>295</v>
      </c>
      <c r="B729" s="137" t="s">
        <v>1610</v>
      </c>
      <c r="C729" s="107" t="s">
        <v>1611</v>
      </c>
      <c r="D729" s="131">
        <v>210415313565</v>
      </c>
      <c r="E729" s="108">
        <v>31000000</v>
      </c>
      <c r="F729" s="108">
        <v>0</v>
      </c>
      <c r="G729" s="109"/>
      <c r="H729" s="108">
        <v>24800000</v>
      </c>
      <c r="I729" s="108"/>
      <c r="J729" s="108">
        <f t="shared" si="13"/>
        <v>6200000</v>
      </c>
      <c r="K729" s="10"/>
      <c r="L729" s="105"/>
      <c r="M729" s="105"/>
      <c r="N729" s="12"/>
      <c r="O729" s="12"/>
    </row>
    <row r="730" spans="1:15" ht="15.75" x14ac:dyDescent="0.25">
      <c r="A730" s="105">
        <v>296</v>
      </c>
      <c r="B730" s="134" t="s">
        <v>1612</v>
      </c>
      <c r="C730" s="107" t="s">
        <v>1613</v>
      </c>
      <c r="D730" s="117" t="s">
        <v>1614</v>
      </c>
      <c r="E730" s="108">
        <v>31000000</v>
      </c>
      <c r="F730" s="108">
        <v>262750</v>
      </c>
      <c r="G730" s="109"/>
      <c r="H730" s="108">
        <v>18600000</v>
      </c>
      <c r="I730" s="108"/>
      <c r="J730" s="108">
        <f t="shared" si="13"/>
        <v>12137250</v>
      </c>
      <c r="K730" s="10"/>
      <c r="L730" s="105"/>
      <c r="M730" s="105"/>
      <c r="N730" s="12"/>
      <c r="O730" s="12"/>
    </row>
    <row r="731" spans="1:15" ht="15.75" x14ac:dyDescent="0.25">
      <c r="A731" s="105">
        <v>297</v>
      </c>
      <c r="B731" s="105" t="s">
        <v>1615</v>
      </c>
      <c r="C731" s="107" t="s">
        <v>1616</v>
      </c>
      <c r="D731" s="29" t="s">
        <v>1617</v>
      </c>
      <c r="E731" s="108">
        <v>31000000</v>
      </c>
      <c r="F731" s="108">
        <v>2400000</v>
      </c>
      <c r="G731" s="109"/>
      <c r="H731" s="108">
        <v>0</v>
      </c>
      <c r="I731" s="108"/>
      <c r="J731" s="108">
        <f t="shared" si="13"/>
        <v>28600000</v>
      </c>
      <c r="K731" s="10"/>
      <c r="L731" s="105"/>
      <c r="M731" s="105"/>
      <c r="N731" s="12"/>
      <c r="O731" s="12"/>
    </row>
    <row r="732" spans="1:15" ht="15.75" x14ac:dyDescent="0.25">
      <c r="A732" s="105">
        <v>298</v>
      </c>
      <c r="B732" s="152" t="s">
        <v>1618</v>
      </c>
      <c r="C732" s="107" t="s">
        <v>1619</v>
      </c>
      <c r="D732" s="153" t="s">
        <v>1620</v>
      </c>
      <c r="E732" s="108">
        <v>31000000</v>
      </c>
      <c r="F732" s="108">
        <v>6882500</v>
      </c>
      <c r="G732" s="109"/>
      <c r="H732" s="108">
        <v>18600000</v>
      </c>
      <c r="I732" s="108"/>
      <c r="J732" s="108">
        <f t="shared" si="13"/>
        <v>5517500</v>
      </c>
      <c r="K732" s="10"/>
      <c r="L732" s="105"/>
      <c r="M732" s="105"/>
      <c r="N732" s="12"/>
      <c r="O732" s="12"/>
    </row>
    <row r="733" spans="1:15" ht="15.75" x14ac:dyDescent="0.25">
      <c r="A733" s="105">
        <v>299</v>
      </c>
      <c r="B733" s="136" t="s">
        <v>1621</v>
      </c>
      <c r="C733" s="107" t="s">
        <v>1622</v>
      </c>
      <c r="D733" s="126" t="s">
        <v>1623</v>
      </c>
      <c r="E733" s="108">
        <v>6200000</v>
      </c>
      <c r="F733" s="108">
        <v>0</v>
      </c>
      <c r="G733" s="109"/>
      <c r="H733" s="108">
        <v>0</v>
      </c>
      <c r="I733" s="108"/>
      <c r="J733" s="108">
        <f t="shared" ref="J733:J786" si="14">E733-SUM(F733:I733)</f>
        <v>6200000</v>
      </c>
      <c r="K733" s="10"/>
      <c r="L733" s="105"/>
      <c r="M733" s="105"/>
      <c r="N733" s="12"/>
      <c r="O733" s="12"/>
    </row>
    <row r="734" spans="1:15" ht="15.75" x14ac:dyDescent="0.25">
      <c r="A734" s="105">
        <v>300</v>
      </c>
      <c r="B734" s="29" t="s">
        <v>1624</v>
      </c>
      <c r="C734" s="105" t="s">
        <v>1625</v>
      </c>
      <c r="D734" s="29" t="s">
        <v>1626</v>
      </c>
      <c r="E734" s="108">
        <v>46000000</v>
      </c>
      <c r="F734" s="111">
        <v>1375000</v>
      </c>
      <c r="G734" s="109"/>
      <c r="H734" s="108">
        <v>9200000</v>
      </c>
      <c r="I734" s="108"/>
      <c r="J734" s="108">
        <f t="shared" si="14"/>
        <v>35425000</v>
      </c>
      <c r="K734" s="10"/>
      <c r="L734" s="105"/>
      <c r="M734" s="105"/>
      <c r="N734" s="12"/>
      <c r="O734" s="12"/>
    </row>
    <row r="735" spans="1:15" ht="15.75" x14ac:dyDescent="0.25">
      <c r="A735" s="105">
        <v>301</v>
      </c>
      <c r="B735" s="144" t="s">
        <v>1627</v>
      </c>
      <c r="C735" s="107" t="s">
        <v>1628</v>
      </c>
      <c r="D735" s="144" t="s">
        <v>1629</v>
      </c>
      <c r="E735" s="108">
        <v>9200000</v>
      </c>
      <c r="F735" s="108">
        <v>0</v>
      </c>
      <c r="G735" s="109"/>
      <c r="H735" s="108">
        <v>0</v>
      </c>
      <c r="I735" s="108"/>
      <c r="J735" s="108">
        <f t="shared" si="14"/>
        <v>9200000</v>
      </c>
      <c r="K735" s="10"/>
      <c r="L735" s="105"/>
      <c r="M735" s="105"/>
      <c r="N735" s="12"/>
      <c r="O735" s="12"/>
    </row>
    <row r="736" spans="1:15" ht="15.75" x14ac:dyDescent="0.25">
      <c r="A736" s="105">
        <v>302</v>
      </c>
      <c r="B736" s="105" t="s">
        <v>1630</v>
      </c>
      <c r="C736" s="107" t="s">
        <v>1631</v>
      </c>
      <c r="D736" s="29" t="s">
        <v>1632</v>
      </c>
      <c r="E736" s="108">
        <v>46000000</v>
      </c>
      <c r="F736" s="108">
        <v>188750</v>
      </c>
      <c r="G736" s="109"/>
      <c r="H736" s="108">
        <v>27600000</v>
      </c>
      <c r="I736" s="108"/>
      <c r="J736" s="108">
        <f t="shared" si="14"/>
        <v>18211250</v>
      </c>
      <c r="K736" s="10"/>
      <c r="L736" s="105"/>
      <c r="M736" s="105"/>
      <c r="N736" s="12"/>
      <c r="O736" s="12"/>
    </row>
    <row r="737" spans="1:15" ht="15.75" x14ac:dyDescent="0.25">
      <c r="A737" s="105">
        <v>303</v>
      </c>
      <c r="B737" s="137" t="s">
        <v>1633</v>
      </c>
      <c r="C737" s="107" t="s">
        <v>1634</v>
      </c>
      <c r="D737" s="112">
        <v>210415310494</v>
      </c>
      <c r="E737" s="108">
        <v>31000000</v>
      </c>
      <c r="F737" s="108">
        <v>75262500</v>
      </c>
      <c r="G737" s="109"/>
      <c r="H737" s="108">
        <v>21700000</v>
      </c>
      <c r="I737" s="108"/>
      <c r="J737" s="108">
        <f t="shared" si="14"/>
        <v>-65962500</v>
      </c>
      <c r="K737" s="10"/>
      <c r="L737" s="105"/>
      <c r="M737" s="105"/>
      <c r="N737" s="12"/>
      <c r="O737" s="12"/>
    </row>
    <row r="738" spans="1:15" ht="15.75" x14ac:dyDescent="0.25">
      <c r="A738" s="105">
        <v>304</v>
      </c>
      <c r="B738" s="105" t="s">
        <v>1635</v>
      </c>
      <c r="C738" s="107" t="s">
        <v>1636</v>
      </c>
      <c r="D738" s="29" t="s">
        <v>1637</v>
      </c>
      <c r="E738" s="108">
        <v>46000000</v>
      </c>
      <c r="F738" s="108">
        <v>0</v>
      </c>
      <c r="G738" s="109"/>
      <c r="H738" s="108">
        <v>9200000</v>
      </c>
      <c r="I738" s="108"/>
      <c r="J738" s="108">
        <f t="shared" si="14"/>
        <v>36800000</v>
      </c>
      <c r="K738" s="10"/>
      <c r="L738" s="105"/>
      <c r="M738" s="105"/>
      <c r="N738" s="12"/>
      <c r="O738" s="12"/>
    </row>
    <row r="739" spans="1:15" ht="15.75" x14ac:dyDescent="0.25">
      <c r="A739" s="105">
        <v>305</v>
      </c>
      <c r="B739" s="149" t="s">
        <v>1638</v>
      </c>
      <c r="C739" s="105" t="s">
        <v>1639</v>
      </c>
      <c r="D739" s="120" t="s">
        <v>1640</v>
      </c>
      <c r="E739" s="108">
        <v>31000000</v>
      </c>
      <c r="F739" s="108">
        <v>0</v>
      </c>
      <c r="G739" s="109"/>
      <c r="H739" s="108">
        <v>0</v>
      </c>
      <c r="I739" s="108"/>
      <c r="J739" s="108">
        <f t="shared" si="14"/>
        <v>31000000</v>
      </c>
      <c r="K739" s="10"/>
      <c r="L739" s="105"/>
      <c r="M739" s="105"/>
      <c r="N739" s="12"/>
      <c r="O739" s="12"/>
    </row>
    <row r="740" spans="1:15" ht="15.75" x14ac:dyDescent="0.25">
      <c r="A740" s="105">
        <v>306</v>
      </c>
      <c r="B740" s="137" t="s">
        <v>1641</v>
      </c>
      <c r="C740" s="107" t="s">
        <v>1642</v>
      </c>
      <c r="D740" s="112">
        <v>210415313630</v>
      </c>
      <c r="E740" s="108">
        <v>31000000</v>
      </c>
      <c r="F740" s="108">
        <v>0</v>
      </c>
      <c r="G740" s="109"/>
      <c r="H740" s="108">
        <v>27900000</v>
      </c>
      <c r="I740" s="108"/>
      <c r="J740" s="108">
        <f t="shared" si="14"/>
        <v>3100000</v>
      </c>
      <c r="K740" s="10"/>
      <c r="L740" s="105"/>
      <c r="M740" s="105"/>
      <c r="N740" s="12"/>
      <c r="O740" s="12"/>
    </row>
    <row r="741" spans="1:15" ht="15.75" x14ac:dyDescent="0.25">
      <c r="A741" s="105">
        <v>307</v>
      </c>
      <c r="B741" s="105" t="s">
        <v>1643</v>
      </c>
      <c r="C741" s="105" t="s">
        <v>1644</v>
      </c>
      <c r="D741" s="29" t="s">
        <v>1645</v>
      </c>
      <c r="E741" s="108">
        <v>46000000</v>
      </c>
      <c r="F741" s="111">
        <v>1375000</v>
      </c>
      <c r="G741" s="109"/>
      <c r="H741" s="108">
        <v>36800000</v>
      </c>
      <c r="I741" s="108"/>
      <c r="J741" s="108">
        <f t="shared" si="14"/>
        <v>7825000</v>
      </c>
      <c r="K741" s="10"/>
      <c r="L741" s="105"/>
      <c r="M741" s="105"/>
      <c r="N741" s="12"/>
      <c r="O741" s="12"/>
    </row>
    <row r="742" spans="1:15" ht="15.75" x14ac:dyDescent="0.25">
      <c r="A742" s="105">
        <v>308</v>
      </c>
      <c r="B742" s="137" t="s">
        <v>1646</v>
      </c>
      <c r="C742" s="107" t="s">
        <v>1647</v>
      </c>
      <c r="D742" s="118" t="s">
        <v>1648</v>
      </c>
      <c r="E742" s="108">
        <v>31000000</v>
      </c>
      <c r="F742" s="108">
        <v>520000</v>
      </c>
      <c r="G742" s="109"/>
      <c r="H742" s="108">
        <v>18600000</v>
      </c>
      <c r="I742" s="108"/>
      <c r="J742" s="108">
        <f t="shared" si="14"/>
        <v>11880000</v>
      </c>
      <c r="K742" s="10"/>
      <c r="L742" s="105"/>
      <c r="M742" s="105"/>
      <c r="N742" s="12"/>
      <c r="O742" s="12"/>
    </row>
    <row r="743" spans="1:15" ht="15.75" x14ac:dyDescent="0.25">
      <c r="A743" s="105">
        <v>309</v>
      </c>
      <c r="B743" s="29" t="s">
        <v>1649</v>
      </c>
      <c r="C743" s="107" t="s">
        <v>1650</v>
      </c>
      <c r="D743" s="29" t="s">
        <v>1651</v>
      </c>
      <c r="E743" s="108">
        <v>46000000</v>
      </c>
      <c r="F743" s="108">
        <v>0</v>
      </c>
      <c r="G743" s="109"/>
      <c r="H743" s="108">
        <v>27600000</v>
      </c>
      <c r="I743" s="108"/>
      <c r="J743" s="108">
        <f t="shared" si="14"/>
        <v>18400000</v>
      </c>
      <c r="K743" s="10"/>
      <c r="L743" s="105"/>
      <c r="M743" s="105"/>
      <c r="N743" s="12"/>
      <c r="O743" s="12"/>
    </row>
    <row r="744" spans="1:15" ht="15.75" x14ac:dyDescent="0.25">
      <c r="A744" s="105">
        <v>310</v>
      </c>
      <c r="B744" s="137" t="s">
        <v>1652</v>
      </c>
      <c r="C744" s="107" t="s">
        <v>1653</v>
      </c>
      <c r="D744" s="118" t="s">
        <v>1654</v>
      </c>
      <c r="E744" s="108">
        <v>6200000</v>
      </c>
      <c r="F744" s="108">
        <v>0</v>
      </c>
      <c r="G744" s="109"/>
      <c r="H744" s="108">
        <v>3100000</v>
      </c>
      <c r="I744" s="108"/>
      <c r="J744" s="108">
        <f t="shared" si="14"/>
        <v>3100000</v>
      </c>
      <c r="K744" s="10"/>
      <c r="L744" s="105"/>
      <c r="M744" s="105"/>
      <c r="N744" s="12"/>
      <c r="O744" s="12"/>
    </row>
    <row r="745" spans="1:15" ht="15.75" x14ac:dyDescent="0.25">
      <c r="A745" s="105">
        <v>311</v>
      </c>
      <c r="B745" s="105" t="s">
        <v>1655</v>
      </c>
      <c r="C745" s="107" t="s">
        <v>1656</v>
      </c>
      <c r="D745" s="29" t="s">
        <v>1657</v>
      </c>
      <c r="E745" s="108">
        <v>46000000</v>
      </c>
      <c r="F745" s="108">
        <v>0</v>
      </c>
      <c r="G745" s="109"/>
      <c r="H745" s="108">
        <v>18400000</v>
      </c>
      <c r="I745" s="108"/>
      <c r="J745" s="108">
        <f t="shared" si="14"/>
        <v>27600000</v>
      </c>
      <c r="K745" s="10"/>
      <c r="L745" s="105"/>
      <c r="M745" s="105"/>
      <c r="N745" s="12"/>
      <c r="O745" s="12"/>
    </row>
    <row r="746" spans="1:15" ht="15.75" x14ac:dyDescent="0.25">
      <c r="A746" s="105">
        <v>312</v>
      </c>
      <c r="B746" s="137" t="s">
        <v>1658</v>
      </c>
      <c r="C746" s="107"/>
      <c r="D746" s="112">
        <v>260415318863</v>
      </c>
      <c r="E746" s="108">
        <v>31000000</v>
      </c>
      <c r="F746" s="111">
        <v>7706250</v>
      </c>
      <c r="G746" s="109"/>
      <c r="H746" s="108">
        <v>27900000</v>
      </c>
      <c r="I746" s="108"/>
      <c r="J746" s="108">
        <f t="shared" si="14"/>
        <v>-4606250</v>
      </c>
      <c r="K746" s="10"/>
      <c r="L746" s="105"/>
      <c r="M746" s="105"/>
      <c r="N746" s="12"/>
      <c r="O746" s="12"/>
    </row>
    <row r="747" spans="1:15" ht="15.75" x14ac:dyDescent="0.25">
      <c r="A747" s="105">
        <v>313</v>
      </c>
      <c r="B747" s="136" t="s">
        <v>1659</v>
      </c>
      <c r="C747" s="107" t="s">
        <v>1660</v>
      </c>
      <c r="D747" s="126" t="s">
        <v>1661</v>
      </c>
      <c r="E747" s="108">
        <v>31000000</v>
      </c>
      <c r="F747" s="108">
        <v>0</v>
      </c>
      <c r="G747" s="109"/>
      <c r="H747" s="108">
        <v>6200000</v>
      </c>
      <c r="I747" s="108"/>
      <c r="J747" s="108">
        <f t="shared" si="14"/>
        <v>24800000</v>
      </c>
      <c r="K747" s="10"/>
      <c r="L747" s="105"/>
      <c r="M747" s="105"/>
      <c r="N747" s="12"/>
      <c r="O747" s="12"/>
    </row>
    <row r="748" spans="1:15" ht="15.75" x14ac:dyDescent="0.25">
      <c r="A748" s="105">
        <v>314</v>
      </c>
      <c r="B748" s="136" t="s">
        <v>1662</v>
      </c>
      <c r="C748" s="107" t="s">
        <v>1663</v>
      </c>
      <c r="D748" s="126" t="s">
        <v>1664</v>
      </c>
      <c r="E748" s="108">
        <v>31000000</v>
      </c>
      <c r="F748" s="108">
        <v>0</v>
      </c>
      <c r="G748" s="109"/>
      <c r="H748" s="108">
        <v>24800000</v>
      </c>
      <c r="I748" s="108"/>
      <c r="J748" s="108">
        <f t="shared" si="14"/>
        <v>6200000</v>
      </c>
      <c r="K748" s="10"/>
      <c r="L748" s="105"/>
      <c r="M748" s="105"/>
      <c r="N748" s="12"/>
      <c r="O748" s="12"/>
    </row>
    <row r="749" spans="1:15" ht="15.75" x14ac:dyDescent="0.25">
      <c r="A749" s="105">
        <v>315</v>
      </c>
      <c r="B749" s="136" t="s">
        <v>1665</v>
      </c>
      <c r="C749" s="107" t="s">
        <v>1666</v>
      </c>
      <c r="D749" s="126" t="s">
        <v>1667</v>
      </c>
      <c r="E749" s="108">
        <v>31000000</v>
      </c>
      <c r="F749" s="108">
        <v>2468750</v>
      </c>
      <c r="G749" s="109"/>
      <c r="H749" s="108">
        <v>6200000</v>
      </c>
      <c r="I749" s="108"/>
      <c r="J749" s="108">
        <f t="shared" si="14"/>
        <v>22331250</v>
      </c>
      <c r="K749" s="10"/>
      <c r="L749" s="105"/>
      <c r="M749" s="105"/>
      <c r="N749" s="12"/>
      <c r="O749" s="12"/>
    </row>
    <row r="750" spans="1:15" ht="15.75" x14ac:dyDescent="0.25">
      <c r="A750" s="105">
        <v>316</v>
      </c>
      <c r="B750" s="136" t="s">
        <v>1668</v>
      </c>
      <c r="C750" s="107" t="s">
        <v>1669</v>
      </c>
      <c r="D750" s="126" t="s">
        <v>1670</v>
      </c>
      <c r="E750" s="108">
        <v>6200000</v>
      </c>
      <c r="F750" s="108">
        <v>275000</v>
      </c>
      <c r="G750" s="109"/>
      <c r="H750" s="108">
        <v>0</v>
      </c>
      <c r="I750" s="108"/>
      <c r="J750" s="108">
        <f t="shared" si="14"/>
        <v>5925000</v>
      </c>
      <c r="K750" s="10"/>
      <c r="L750" s="105"/>
      <c r="M750" s="105"/>
      <c r="N750" s="12"/>
      <c r="O750" s="12"/>
    </row>
    <row r="751" spans="1:15" ht="15.75" x14ac:dyDescent="0.25">
      <c r="A751" s="105">
        <v>317</v>
      </c>
      <c r="B751" s="136" t="s">
        <v>1671</v>
      </c>
      <c r="C751" s="107" t="s">
        <v>1672</v>
      </c>
      <c r="D751" s="126" t="s">
        <v>1673</v>
      </c>
      <c r="E751" s="108">
        <v>24800000</v>
      </c>
      <c r="F751" s="108">
        <v>1760000</v>
      </c>
      <c r="G751" s="109"/>
      <c r="H751" s="108">
        <v>18600000</v>
      </c>
      <c r="I751" s="108"/>
      <c r="J751" s="108">
        <f t="shared" si="14"/>
        <v>4440000</v>
      </c>
      <c r="K751" s="10"/>
      <c r="L751" s="105"/>
      <c r="M751" s="105"/>
      <c r="N751" s="12"/>
      <c r="O751" s="12"/>
    </row>
    <row r="752" spans="1:15" ht="15.75" x14ac:dyDescent="0.25">
      <c r="A752" s="105">
        <v>318</v>
      </c>
      <c r="B752" s="134" t="s">
        <v>1674</v>
      </c>
      <c r="C752" s="107" t="s">
        <v>1675</v>
      </c>
      <c r="D752" s="117" t="s">
        <v>1676</v>
      </c>
      <c r="E752" s="108">
        <v>31000000</v>
      </c>
      <c r="F752" s="108">
        <v>96250</v>
      </c>
      <c r="G752" s="109"/>
      <c r="H752" s="108">
        <v>18600000</v>
      </c>
      <c r="I752" s="108"/>
      <c r="J752" s="108">
        <f t="shared" si="14"/>
        <v>12303750</v>
      </c>
      <c r="K752" s="10"/>
      <c r="L752" s="105"/>
      <c r="M752" s="105"/>
      <c r="N752" s="12"/>
      <c r="O752" s="12"/>
    </row>
    <row r="753" spans="1:15" ht="15.75" x14ac:dyDescent="0.25">
      <c r="A753" s="105">
        <v>319</v>
      </c>
      <c r="B753" s="105" t="s">
        <v>1677</v>
      </c>
      <c r="C753" s="107" t="s">
        <v>1678</v>
      </c>
      <c r="D753" s="29" t="s">
        <v>1679</v>
      </c>
      <c r="E753" s="108">
        <v>46000000</v>
      </c>
      <c r="F753" s="108">
        <v>0</v>
      </c>
      <c r="G753" s="109"/>
      <c r="H753" s="108">
        <v>18400000</v>
      </c>
      <c r="I753" s="108"/>
      <c r="J753" s="108">
        <f t="shared" si="14"/>
        <v>27600000</v>
      </c>
      <c r="K753" s="10"/>
      <c r="L753" s="105"/>
      <c r="M753" s="105"/>
      <c r="N753" s="12"/>
      <c r="O753" s="12"/>
    </row>
    <row r="754" spans="1:15" ht="15.75" x14ac:dyDescent="0.25">
      <c r="A754" s="105">
        <v>320</v>
      </c>
      <c r="B754" s="136" t="s">
        <v>1680</v>
      </c>
      <c r="C754" s="107" t="s">
        <v>1681</v>
      </c>
      <c r="D754" s="126" t="s">
        <v>1682</v>
      </c>
      <c r="E754" s="108">
        <v>6200000</v>
      </c>
      <c r="F754" s="108">
        <v>0</v>
      </c>
      <c r="G754" s="109"/>
      <c r="H754" s="108">
        <v>0</v>
      </c>
      <c r="I754" s="108"/>
      <c r="J754" s="108">
        <f t="shared" si="14"/>
        <v>6200000</v>
      </c>
      <c r="K754" s="10"/>
      <c r="L754" s="105"/>
      <c r="M754" s="105"/>
      <c r="N754" s="12"/>
      <c r="O754" s="12"/>
    </row>
    <row r="755" spans="1:15" ht="15.75" x14ac:dyDescent="0.25">
      <c r="A755" s="105">
        <v>321</v>
      </c>
      <c r="B755" s="136" t="s">
        <v>1683</v>
      </c>
      <c r="C755" s="107" t="s">
        <v>1684</v>
      </c>
      <c r="D755" s="126" t="s">
        <v>1685</v>
      </c>
      <c r="E755" s="108">
        <v>31000000</v>
      </c>
      <c r="F755" s="108">
        <v>5337750</v>
      </c>
      <c r="G755" s="109"/>
      <c r="H755" s="108">
        <v>18600000</v>
      </c>
      <c r="I755" s="108"/>
      <c r="J755" s="108">
        <f t="shared" si="14"/>
        <v>7062250</v>
      </c>
      <c r="K755" s="10"/>
      <c r="L755" s="105"/>
      <c r="M755" s="105"/>
      <c r="N755" s="12"/>
      <c r="O755" s="12"/>
    </row>
    <row r="756" spans="1:15" ht="15.75" x14ac:dyDescent="0.25">
      <c r="A756" s="105">
        <v>322</v>
      </c>
      <c r="B756" s="154" t="s">
        <v>1683</v>
      </c>
      <c r="C756" s="107"/>
      <c r="D756" s="155" t="s">
        <v>1686</v>
      </c>
      <c r="E756" s="108">
        <v>9200000</v>
      </c>
      <c r="F756" s="108">
        <v>275000</v>
      </c>
      <c r="G756" s="109"/>
      <c r="H756" s="108">
        <v>0</v>
      </c>
      <c r="I756" s="108"/>
      <c r="J756" s="108">
        <f t="shared" si="14"/>
        <v>8925000</v>
      </c>
      <c r="K756" s="10"/>
      <c r="L756" s="105"/>
      <c r="M756" s="105"/>
      <c r="N756" s="12"/>
      <c r="O756" s="12"/>
    </row>
    <row r="757" spans="1:15" ht="15.75" x14ac:dyDescent="0.25">
      <c r="A757" s="105">
        <v>323</v>
      </c>
      <c r="B757" s="105" t="s">
        <v>1687</v>
      </c>
      <c r="C757" s="107" t="s">
        <v>1688</v>
      </c>
      <c r="D757" s="29" t="s">
        <v>1689</v>
      </c>
      <c r="E757" s="108">
        <v>46000000</v>
      </c>
      <c r="F757" s="108">
        <v>0</v>
      </c>
      <c r="G757" s="109"/>
      <c r="H757" s="108">
        <v>36800000</v>
      </c>
      <c r="I757" s="108"/>
      <c r="J757" s="108">
        <f t="shared" si="14"/>
        <v>9200000</v>
      </c>
      <c r="K757" s="10"/>
      <c r="L757" s="105"/>
      <c r="M757" s="105"/>
      <c r="N757" s="12"/>
      <c r="O757" s="12"/>
    </row>
    <row r="758" spans="1:15" ht="15.75" x14ac:dyDescent="0.25">
      <c r="A758" s="105">
        <v>324</v>
      </c>
      <c r="B758" s="137" t="s">
        <v>1690</v>
      </c>
      <c r="C758" s="107" t="s">
        <v>1691</v>
      </c>
      <c r="D758" s="118" t="s">
        <v>1692</v>
      </c>
      <c r="E758" s="108">
        <v>31000000</v>
      </c>
      <c r="F758" s="108">
        <v>0</v>
      </c>
      <c r="G758" s="109"/>
      <c r="H758" s="108">
        <v>12400000</v>
      </c>
      <c r="I758" s="108"/>
      <c r="J758" s="108">
        <f t="shared" si="14"/>
        <v>18600000</v>
      </c>
      <c r="K758" s="10"/>
      <c r="L758" s="105"/>
      <c r="M758" s="105"/>
      <c r="N758" s="12"/>
      <c r="O758" s="12"/>
    </row>
    <row r="759" spans="1:15" ht="15.75" x14ac:dyDescent="0.25">
      <c r="A759" s="105">
        <v>325</v>
      </c>
      <c r="B759" s="137" t="s">
        <v>1693</v>
      </c>
      <c r="C759" s="107" t="s">
        <v>1694</v>
      </c>
      <c r="D759" s="131">
        <v>260415314372</v>
      </c>
      <c r="E759" s="108">
        <v>31000000</v>
      </c>
      <c r="F759" s="108">
        <v>2765750</v>
      </c>
      <c r="G759" s="109"/>
      <c r="H759" s="108">
        <v>0</v>
      </c>
      <c r="I759" s="108"/>
      <c r="J759" s="108">
        <f t="shared" si="14"/>
        <v>28234250</v>
      </c>
      <c r="K759" s="10"/>
      <c r="L759" s="105"/>
      <c r="M759" s="105"/>
      <c r="N759" s="12"/>
      <c r="O759" s="12"/>
    </row>
    <row r="760" spans="1:15" ht="15.75" x14ac:dyDescent="0.25">
      <c r="A760" s="105">
        <v>326</v>
      </c>
      <c r="B760" s="135" t="s">
        <v>1695</v>
      </c>
      <c r="C760" s="105" t="s">
        <v>1696</v>
      </c>
      <c r="D760" s="156" t="s">
        <v>1697</v>
      </c>
      <c r="E760" s="108">
        <v>46000000</v>
      </c>
      <c r="F760" s="111">
        <v>13750</v>
      </c>
      <c r="G760" s="109"/>
      <c r="H760" s="108">
        <v>27600000</v>
      </c>
      <c r="I760" s="108"/>
      <c r="J760" s="108">
        <f t="shared" si="14"/>
        <v>18386250</v>
      </c>
      <c r="K760" s="10"/>
      <c r="L760" s="105"/>
      <c r="M760" s="105"/>
      <c r="N760" s="12"/>
      <c r="O760" s="12"/>
    </row>
    <row r="761" spans="1:15" ht="15.75" x14ac:dyDescent="0.25">
      <c r="A761" s="105">
        <v>327</v>
      </c>
      <c r="B761" s="138" t="s">
        <v>1698</v>
      </c>
      <c r="C761" s="105" t="s">
        <v>1699</v>
      </c>
      <c r="D761" s="127" t="s">
        <v>1700</v>
      </c>
      <c r="E761" s="108">
        <v>46000000</v>
      </c>
      <c r="F761" s="108">
        <v>0</v>
      </c>
      <c r="G761" s="109"/>
      <c r="H761" s="108">
        <v>27600000</v>
      </c>
      <c r="I761" s="108"/>
      <c r="J761" s="108">
        <f t="shared" si="14"/>
        <v>18400000</v>
      </c>
      <c r="K761" s="10"/>
      <c r="L761" s="105"/>
      <c r="M761" s="105"/>
      <c r="N761" s="12"/>
      <c r="O761" s="12"/>
    </row>
    <row r="762" spans="1:15" ht="15.75" x14ac:dyDescent="0.25">
      <c r="A762" s="105">
        <v>328</v>
      </c>
      <c r="B762" s="105" t="s">
        <v>1701</v>
      </c>
      <c r="C762" s="107" t="s">
        <v>1702</v>
      </c>
      <c r="D762" s="29" t="s">
        <v>1703</v>
      </c>
      <c r="E762" s="108">
        <v>46000000</v>
      </c>
      <c r="F762" s="108">
        <v>0</v>
      </c>
      <c r="G762" s="109"/>
      <c r="H762" s="108">
        <v>18400000</v>
      </c>
      <c r="I762" s="108"/>
      <c r="J762" s="108">
        <f t="shared" si="14"/>
        <v>27600000</v>
      </c>
      <c r="K762" s="10"/>
      <c r="L762" s="105"/>
      <c r="M762" s="105"/>
      <c r="N762" s="12"/>
      <c r="O762" s="12"/>
    </row>
    <row r="763" spans="1:15" ht="15.75" x14ac:dyDescent="0.25">
      <c r="A763" s="105">
        <v>329</v>
      </c>
      <c r="B763" s="134" t="s">
        <v>1704</v>
      </c>
      <c r="C763" s="105" t="s">
        <v>1705</v>
      </c>
      <c r="D763" s="117" t="s">
        <v>1706</v>
      </c>
      <c r="E763" s="108">
        <v>31000000</v>
      </c>
      <c r="F763" s="111">
        <v>1469000</v>
      </c>
      <c r="G763" s="109"/>
      <c r="H763" s="108">
        <v>0</v>
      </c>
      <c r="I763" s="108"/>
      <c r="J763" s="108">
        <f t="shared" si="14"/>
        <v>29531000</v>
      </c>
      <c r="K763" s="10"/>
      <c r="L763" s="105"/>
      <c r="M763" s="105"/>
      <c r="N763" s="12"/>
      <c r="O763" s="12"/>
    </row>
    <row r="764" spans="1:15" ht="15.75" x14ac:dyDescent="0.25">
      <c r="A764" s="105">
        <v>330</v>
      </c>
      <c r="B764" s="105" t="s">
        <v>1707</v>
      </c>
      <c r="C764" s="107" t="s">
        <v>1708</v>
      </c>
      <c r="D764" s="29" t="s">
        <v>1709</v>
      </c>
      <c r="E764" s="108">
        <v>46000000</v>
      </c>
      <c r="F764" s="108">
        <v>0</v>
      </c>
      <c r="G764" s="109"/>
      <c r="H764" s="108">
        <v>27600000</v>
      </c>
      <c r="I764" s="108"/>
      <c r="J764" s="108">
        <f t="shared" si="14"/>
        <v>18400000</v>
      </c>
      <c r="K764" s="10"/>
      <c r="L764" s="105"/>
      <c r="M764" s="105"/>
      <c r="N764" s="12"/>
      <c r="O764" s="12"/>
    </row>
    <row r="765" spans="1:15" ht="15.75" x14ac:dyDescent="0.25">
      <c r="A765" s="105">
        <v>331</v>
      </c>
      <c r="B765" s="105" t="s">
        <v>1710</v>
      </c>
      <c r="C765" s="107" t="s">
        <v>1711</v>
      </c>
      <c r="D765" s="29" t="s">
        <v>1712</v>
      </c>
      <c r="E765" s="108">
        <v>230000000</v>
      </c>
      <c r="F765" s="108">
        <v>5067834</v>
      </c>
      <c r="G765" s="109"/>
      <c r="H765" s="108">
        <v>46000000</v>
      </c>
      <c r="I765" s="108"/>
      <c r="J765" s="108">
        <f t="shared" si="14"/>
        <v>178932166</v>
      </c>
      <c r="K765" s="10"/>
      <c r="L765" s="105"/>
      <c r="M765" s="105"/>
      <c r="N765" s="12"/>
      <c r="O765" s="12"/>
    </row>
    <row r="766" spans="1:15" ht="15.75" x14ac:dyDescent="0.25">
      <c r="A766" s="105">
        <v>332</v>
      </c>
      <c r="B766" s="105" t="s">
        <v>1713</v>
      </c>
      <c r="C766" s="107" t="s">
        <v>1714</v>
      </c>
      <c r="D766" s="29" t="s">
        <v>1715</v>
      </c>
      <c r="E766" s="108">
        <v>230000000</v>
      </c>
      <c r="F766" s="108">
        <v>5358877</v>
      </c>
      <c r="G766" s="109"/>
      <c r="H766" s="108">
        <v>73600000</v>
      </c>
      <c r="I766" s="108"/>
      <c r="J766" s="108">
        <f t="shared" si="14"/>
        <v>151041123</v>
      </c>
      <c r="K766" s="10"/>
      <c r="L766" s="105"/>
      <c r="M766" s="105"/>
      <c r="N766" s="12"/>
      <c r="O766" s="12"/>
    </row>
    <row r="767" spans="1:15" ht="15.75" x14ac:dyDescent="0.25">
      <c r="A767" s="105">
        <v>333</v>
      </c>
      <c r="B767" s="154" t="s">
        <v>1716</v>
      </c>
      <c r="C767" s="107" t="s">
        <v>1717</v>
      </c>
      <c r="D767" s="155" t="s">
        <v>1718</v>
      </c>
      <c r="E767" s="108">
        <v>9200000</v>
      </c>
      <c r="F767" s="108">
        <v>54691250</v>
      </c>
      <c r="G767" s="109"/>
      <c r="H767" s="108">
        <v>0</v>
      </c>
      <c r="I767" s="108"/>
      <c r="J767" s="108">
        <f t="shared" si="14"/>
        <v>-45491250</v>
      </c>
      <c r="K767" s="10"/>
      <c r="L767" s="105"/>
      <c r="M767" s="105"/>
      <c r="N767" s="12"/>
      <c r="O767" s="12"/>
    </row>
    <row r="768" spans="1:15" ht="15.75" x14ac:dyDescent="0.25">
      <c r="A768" s="105">
        <v>334</v>
      </c>
      <c r="B768" s="136" t="s">
        <v>1719</v>
      </c>
      <c r="C768" s="107" t="s">
        <v>1720</v>
      </c>
      <c r="D768" s="126" t="s">
        <v>1721</v>
      </c>
      <c r="E768" s="108">
        <v>6200000</v>
      </c>
      <c r="F768" s="108">
        <v>0</v>
      </c>
      <c r="G768" s="109"/>
      <c r="H768" s="108">
        <v>0</v>
      </c>
      <c r="I768" s="108"/>
      <c r="J768" s="108">
        <f t="shared" si="14"/>
        <v>6200000</v>
      </c>
      <c r="K768" s="10"/>
      <c r="L768" s="105"/>
      <c r="M768" s="105"/>
      <c r="N768" s="12"/>
      <c r="O768" s="12"/>
    </row>
    <row r="769" spans="1:15" ht="15.75" x14ac:dyDescent="0.25">
      <c r="A769" s="105">
        <v>335</v>
      </c>
      <c r="B769" s="136" t="s">
        <v>1722</v>
      </c>
      <c r="C769" s="107" t="s">
        <v>1723</v>
      </c>
      <c r="D769" s="126" t="s">
        <v>1724</v>
      </c>
      <c r="E769" s="108">
        <v>31000000</v>
      </c>
      <c r="F769" s="108">
        <v>0</v>
      </c>
      <c r="G769" s="109"/>
      <c r="H769" s="108">
        <v>12400000</v>
      </c>
      <c r="I769" s="108"/>
      <c r="J769" s="108">
        <f t="shared" si="14"/>
        <v>18600000</v>
      </c>
      <c r="K769" s="10"/>
      <c r="L769" s="105"/>
      <c r="M769" s="105"/>
      <c r="N769" s="12"/>
      <c r="O769" s="12"/>
    </row>
    <row r="770" spans="1:15" ht="15.75" x14ac:dyDescent="0.25">
      <c r="A770" s="105">
        <v>336</v>
      </c>
      <c r="B770" s="105" t="s">
        <v>1725</v>
      </c>
      <c r="C770" s="107" t="s">
        <v>1726</v>
      </c>
      <c r="D770" s="29" t="s">
        <v>1727</v>
      </c>
      <c r="E770" s="108">
        <v>46000000</v>
      </c>
      <c r="F770" s="108">
        <v>0</v>
      </c>
      <c r="G770" s="109"/>
      <c r="H770" s="108">
        <v>27600000</v>
      </c>
      <c r="I770" s="108"/>
      <c r="J770" s="108">
        <f t="shared" si="14"/>
        <v>18400000</v>
      </c>
      <c r="K770" s="10"/>
      <c r="L770" s="105"/>
      <c r="M770" s="105"/>
      <c r="N770" s="12"/>
      <c r="O770" s="12"/>
    </row>
    <row r="771" spans="1:15" ht="15.75" x14ac:dyDescent="0.25">
      <c r="A771" s="105">
        <v>337</v>
      </c>
      <c r="B771" s="134" t="s">
        <v>1728</v>
      </c>
      <c r="C771" s="105" t="s">
        <v>1729</v>
      </c>
      <c r="D771" s="117" t="s">
        <v>1730</v>
      </c>
      <c r="E771" s="108">
        <v>155000000</v>
      </c>
      <c r="F771" s="111">
        <v>62352726.590361446</v>
      </c>
      <c r="G771" s="109"/>
      <c r="H771" s="108">
        <v>80600000</v>
      </c>
      <c r="I771" s="108"/>
      <c r="J771" s="108">
        <f t="shared" si="14"/>
        <v>12047273.409638554</v>
      </c>
      <c r="K771" s="10"/>
      <c r="L771" s="105"/>
      <c r="M771" s="105"/>
      <c r="N771" s="12"/>
      <c r="O771" s="12"/>
    </row>
    <row r="772" spans="1:15" ht="15.75" x14ac:dyDescent="0.25">
      <c r="A772" s="105">
        <v>338</v>
      </c>
      <c r="B772" s="150" t="s">
        <v>1731</v>
      </c>
      <c r="C772" s="105" t="s">
        <v>1732</v>
      </c>
      <c r="D772" s="126" t="s">
        <v>1733</v>
      </c>
      <c r="E772" s="108">
        <v>46000000</v>
      </c>
      <c r="F772" s="108">
        <v>0</v>
      </c>
      <c r="G772" s="109">
        <v>2932567</v>
      </c>
      <c r="H772" s="108">
        <v>18400000</v>
      </c>
      <c r="I772" s="108">
        <v>1809091</v>
      </c>
      <c r="J772" s="108">
        <f t="shared" si="14"/>
        <v>22858342</v>
      </c>
      <c r="K772" s="10"/>
      <c r="L772" s="105"/>
      <c r="M772" s="105"/>
      <c r="N772" s="12"/>
      <c r="O772" s="12"/>
    </row>
    <row r="773" spans="1:15" ht="15.75" x14ac:dyDescent="0.25">
      <c r="A773" s="105">
        <v>339</v>
      </c>
      <c r="B773" s="136" t="s">
        <v>1734</v>
      </c>
      <c r="C773" s="107" t="s">
        <v>1735</v>
      </c>
      <c r="D773" s="126" t="s">
        <v>1736</v>
      </c>
      <c r="E773" s="108">
        <v>31000000</v>
      </c>
      <c r="F773" s="108">
        <v>294000</v>
      </c>
      <c r="G773" s="109"/>
      <c r="H773" s="108">
        <v>18600000</v>
      </c>
      <c r="I773" s="108"/>
      <c r="J773" s="108">
        <f t="shared" si="14"/>
        <v>12106000</v>
      </c>
      <c r="K773" s="10"/>
      <c r="L773" s="105"/>
      <c r="M773" s="105"/>
      <c r="N773" s="12"/>
      <c r="O773" s="12"/>
    </row>
    <row r="774" spans="1:15" ht="15.75" x14ac:dyDescent="0.25">
      <c r="A774" s="105">
        <v>340</v>
      </c>
      <c r="B774" s="105" t="s">
        <v>1737</v>
      </c>
      <c r="C774" s="105" t="s">
        <v>1738</v>
      </c>
      <c r="D774" s="29" t="s">
        <v>1739</v>
      </c>
      <c r="E774" s="108">
        <v>230000000</v>
      </c>
      <c r="F774" s="111">
        <v>5170127</v>
      </c>
      <c r="G774" s="109"/>
      <c r="H774" s="108">
        <v>0</v>
      </c>
      <c r="I774" s="108"/>
      <c r="J774" s="108">
        <f t="shared" si="14"/>
        <v>224829873</v>
      </c>
      <c r="K774" s="10"/>
      <c r="L774" s="105"/>
      <c r="M774" s="105"/>
      <c r="N774" s="12"/>
      <c r="O774" s="12"/>
    </row>
    <row r="775" spans="1:15" ht="15.75" x14ac:dyDescent="0.25">
      <c r="A775" s="105">
        <v>341</v>
      </c>
      <c r="B775" s="137" t="s">
        <v>1740</v>
      </c>
      <c r="C775" s="107" t="s">
        <v>1741</v>
      </c>
      <c r="D775" s="112">
        <v>290415317217</v>
      </c>
      <c r="E775" s="108">
        <v>31000000</v>
      </c>
      <c r="F775" s="108">
        <v>1925000</v>
      </c>
      <c r="G775" s="109"/>
      <c r="H775" s="108">
        <v>15500000</v>
      </c>
      <c r="I775" s="108"/>
      <c r="J775" s="108">
        <f t="shared" si="14"/>
        <v>13575000</v>
      </c>
      <c r="K775" s="10"/>
      <c r="L775" s="105"/>
      <c r="M775" s="105"/>
      <c r="N775" s="12"/>
      <c r="O775" s="12"/>
    </row>
    <row r="776" spans="1:15" ht="15.75" x14ac:dyDescent="0.25">
      <c r="A776" s="105">
        <v>342</v>
      </c>
      <c r="B776" s="137" t="s">
        <v>1742</v>
      </c>
      <c r="C776" s="107" t="s">
        <v>1743</v>
      </c>
      <c r="D776" s="112">
        <v>180415310703</v>
      </c>
      <c r="E776" s="108">
        <v>31000000</v>
      </c>
      <c r="F776" s="108">
        <v>788750</v>
      </c>
      <c r="G776" s="109"/>
      <c r="H776" s="108">
        <v>24800000</v>
      </c>
      <c r="I776" s="108"/>
      <c r="J776" s="108">
        <f t="shared" si="14"/>
        <v>5411250</v>
      </c>
      <c r="K776" s="10"/>
      <c r="L776" s="105"/>
      <c r="M776" s="105"/>
      <c r="N776" s="12"/>
      <c r="O776" s="12"/>
    </row>
    <row r="777" spans="1:15" ht="15.75" x14ac:dyDescent="0.25">
      <c r="A777" s="105">
        <v>343</v>
      </c>
      <c r="B777" s="105" t="s">
        <v>1744</v>
      </c>
      <c r="C777" s="105" t="s">
        <v>1745</v>
      </c>
      <c r="D777" s="29" t="s">
        <v>1746</v>
      </c>
      <c r="E777" s="108">
        <v>46000000</v>
      </c>
      <c r="F777" s="108">
        <v>0</v>
      </c>
      <c r="G777" s="109"/>
      <c r="H777" s="108">
        <v>27600000</v>
      </c>
      <c r="I777" s="108"/>
      <c r="J777" s="108">
        <f t="shared" si="14"/>
        <v>18400000</v>
      </c>
      <c r="K777" s="10"/>
      <c r="L777" s="105"/>
      <c r="M777" s="105"/>
      <c r="N777" s="12"/>
      <c r="O777" s="12"/>
    </row>
    <row r="778" spans="1:15" ht="15.75" x14ac:dyDescent="0.25">
      <c r="A778" s="105">
        <v>344</v>
      </c>
      <c r="B778" s="105" t="s">
        <v>1747</v>
      </c>
      <c r="C778" s="105" t="s">
        <v>1748</v>
      </c>
      <c r="D778" s="29" t="s">
        <v>1749</v>
      </c>
      <c r="E778" s="108">
        <v>52200000</v>
      </c>
      <c r="F778" s="111">
        <v>49041750</v>
      </c>
      <c r="G778" s="109"/>
      <c r="H778" s="108">
        <v>18400000</v>
      </c>
      <c r="I778" s="108"/>
      <c r="J778" s="108">
        <f t="shared" si="14"/>
        <v>-15241750</v>
      </c>
      <c r="K778" s="10"/>
      <c r="L778" s="105"/>
      <c r="M778" s="105"/>
      <c r="N778" s="12"/>
      <c r="O778" s="12"/>
    </row>
    <row r="779" spans="1:15" ht="15.75" x14ac:dyDescent="0.25">
      <c r="A779" s="105">
        <v>345</v>
      </c>
      <c r="B779" s="105" t="s">
        <v>1750</v>
      </c>
      <c r="C779" s="105" t="s">
        <v>1751</v>
      </c>
      <c r="D779" s="29" t="s">
        <v>1752</v>
      </c>
      <c r="E779" s="108">
        <v>230000000</v>
      </c>
      <c r="F779" s="111">
        <v>5170127</v>
      </c>
      <c r="G779" s="109"/>
      <c r="H779" s="108">
        <v>55200000</v>
      </c>
      <c r="I779" s="108"/>
      <c r="J779" s="108">
        <f t="shared" si="14"/>
        <v>169629873</v>
      </c>
      <c r="K779" s="10"/>
      <c r="L779" s="105"/>
      <c r="M779" s="105"/>
      <c r="N779" s="12"/>
      <c r="O779" s="12"/>
    </row>
    <row r="780" spans="1:15" ht="15.75" x14ac:dyDescent="0.25">
      <c r="A780" s="105">
        <v>346</v>
      </c>
      <c r="B780" s="105" t="s">
        <v>1753</v>
      </c>
      <c r="C780" s="107" t="s">
        <v>1754</v>
      </c>
      <c r="D780" s="29" t="s">
        <v>1755</v>
      </c>
      <c r="E780" s="108">
        <v>46000000</v>
      </c>
      <c r="F780" s="108">
        <v>0</v>
      </c>
      <c r="G780" s="109"/>
      <c r="H780" s="108">
        <v>36800000</v>
      </c>
      <c r="I780" s="108"/>
      <c r="J780" s="108">
        <f t="shared" si="14"/>
        <v>9200000</v>
      </c>
      <c r="K780" s="10"/>
      <c r="L780" s="105"/>
      <c r="M780" s="105"/>
      <c r="N780" s="12"/>
      <c r="O780" s="12"/>
    </row>
    <row r="781" spans="1:15" ht="15.75" x14ac:dyDescent="0.25">
      <c r="A781" s="105">
        <v>347</v>
      </c>
      <c r="B781" s="105" t="s">
        <v>1756</v>
      </c>
      <c r="C781" s="105" t="s">
        <v>1757</v>
      </c>
      <c r="D781" s="29" t="s">
        <v>1758</v>
      </c>
      <c r="E781" s="108">
        <v>230000000</v>
      </c>
      <c r="F781" s="111">
        <v>3706499</v>
      </c>
      <c r="G781" s="109"/>
      <c r="H781" s="108">
        <v>46000000</v>
      </c>
      <c r="I781" s="108"/>
      <c r="J781" s="108">
        <f t="shared" si="14"/>
        <v>180293501</v>
      </c>
      <c r="K781" s="10"/>
      <c r="L781" s="105"/>
      <c r="M781" s="105"/>
      <c r="N781" s="12"/>
      <c r="O781" s="12"/>
    </row>
    <row r="782" spans="1:15" ht="15.75" x14ac:dyDescent="0.25">
      <c r="A782" s="105">
        <v>348</v>
      </c>
      <c r="B782" s="136" t="s">
        <v>1759</v>
      </c>
      <c r="C782" s="107" t="s">
        <v>1760</v>
      </c>
      <c r="D782" s="126" t="s">
        <v>1761</v>
      </c>
      <c r="E782" s="108">
        <v>6200000</v>
      </c>
      <c r="F782" s="108">
        <v>1660000</v>
      </c>
      <c r="G782" s="109"/>
      <c r="H782" s="108">
        <v>0</v>
      </c>
      <c r="I782" s="108"/>
      <c r="J782" s="108">
        <f t="shared" si="14"/>
        <v>4540000</v>
      </c>
      <c r="K782" s="10"/>
      <c r="L782" s="105"/>
      <c r="M782" s="105"/>
      <c r="N782" s="12"/>
      <c r="O782" s="12"/>
    </row>
    <row r="783" spans="1:15" ht="15.75" x14ac:dyDescent="0.25">
      <c r="A783" s="105">
        <v>349</v>
      </c>
      <c r="B783" s="137" t="s">
        <v>1762</v>
      </c>
      <c r="C783" s="107" t="s">
        <v>1763</v>
      </c>
      <c r="D783" s="118" t="s">
        <v>1764</v>
      </c>
      <c r="E783" s="108">
        <v>31000000</v>
      </c>
      <c r="F783" s="108">
        <v>0</v>
      </c>
      <c r="G783" s="109"/>
      <c r="H783" s="108">
        <v>27900000</v>
      </c>
      <c r="I783" s="108"/>
      <c r="J783" s="108">
        <f t="shared" si="14"/>
        <v>3100000</v>
      </c>
      <c r="K783" s="10"/>
      <c r="L783" s="105"/>
      <c r="M783" s="105"/>
      <c r="N783" s="12"/>
      <c r="O783" s="12"/>
    </row>
    <row r="784" spans="1:15" ht="15.75" x14ac:dyDescent="0.25">
      <c r="A784" s="105">
        <v>350</v>
      </c>
      <c r="B784" s="136" t="s">
        <v>1765</v>
      </c>
      <c r="C784" s="107" t="s">
        <v>1766</v>
      </c>
      <c r="D784" s="126" t="s">
        <v>1767</v>
      </c>
      <c r="E784" s="108">
        <v>6200000</v>
      </c>
      <c r="F784" s="108">
        <v>0</v>
      </c>
      <c r="G784" s="109"/>
      <c r="H784" s="108">
        <v>0</v>
      </c>
      <c r="I784" s="108"/>
      <c r="J784" s="108">
        <f t="shared" si="14"/>
        <v>6200000</v>
      </c>
      <c r="K784" s="10"/>
      <c r="L784" s="105"/>
      <c r="M784" s="105"/>
      <c r="N784" s="12"/>
      <c r="O784" s="12"/>
    </row>
    <row r="785" spans="1:15" ht="15.75" x14ac:dyDescent="0.25">
      <c r="A785" s="105">
        <v>351</v>
      </c>
      <c r="B785" s="157" t="s">
        <v>1768</v>
      </c>
      <c r="C785" s="107" t="s">
        <v>1769</v>
      </c>
      <c r="D785" s="120" t="s">
        <v>1770</v>
      </c>
      <c r="E785" s="108">
        <v>155000000</v>
      </c>
      <c r="F785" s="108">
        <v>18746934</v>
      </c>
      <c r="G785" s="109"/>
      <c r="H785" s="108">
        <v>93000000</v>
      </c>
      <c r="I785" s="108"/>
      <c r="J785" s="108">
        <f t="shared" si="14"/>
        <v>43253066</v>
      </c>
      <c r="K785" s="10"/>
      <c r="L785" s="105"/>
      <c r="M785" s="105"/>
      <c r="N785" s="12"/>
      <c r="O785" s="12"/>
    </row>
    <row r="786" spans="1:15" ht="15.75" x14ac:dyDescent="0.25">
      <c r="A786" s="105">
        <v>352</v>
      </c>
      <c r="B786" s="136" t="s">
        <v>1771</v>
      </c>
      <c r="C786" s="105" t="s">
        <v>1772</v>
      </c>
      <c r="D786" s="126" t="s">
        <v>1773</v>
      </c>
      <c r="E786" s="108">
        <v>31000000</v>
      </c>
      <c r="F786" s="108">
        <v>0</v>
      </c>
      <c r="G786" s="109"/>
      <c r="H786" s="108">
        <v>24800000</v>
      </c>
      <c r="I786" s="108"/>
      <c r="J786" s="108">
        <f t="shared" si="14"/>
        <v>6200000</v>
      </c>
      <c r="K786" s="10"/>
      <c r="L786" s="105"/>
      <c r="M786" s="105"/>
      <c r="N786" s="12"/>
      <c r="O786" s="12"/>
    </row>
    <row r="787" spans="1:15" ht="15.75" x14ac:dyDescent="0.25">
      <c r="A787" s="40"/>
      <c r="B787" s="40"/>
      <c r="C787" s="40"/>
      <c r="D787" s="40"/>
      <c r="E787" s="40"/>
      <c r="F787" s="40"/>
      <c r="G787" s="40"/>
      <c r="H787" s="40"/>
      <c r="I787" s="40"/>
      <c r="J787" s="40"/>
      <c r="K787" s="40"/>
      <c r="L787" s="40"/>
      <c r="M787" s="40"/>
      <c r="N787" s="12"/>
      <c r="O787" s="12"/>
    </row>
    <row r="788" spans="1:15" ht="15.75" x14ac:dyDescent="0.25">
      <c r="A788" s="40"/>
      <c r="B788" s="40"/>
      <c r="C788" s="40"/>
      <c r="D788" s="40"/>
      <c r="E788" s="40"/>
      <c r="F788" s="40"/>
      <c r="G788" s="40"/>
      <c r="H788" s="40"/>
      <c r="I788" s="40"/>
      <c r="J788" s="40"/>
      <c r="K788" s="40"/>
      <c r="L788" s="40"/>
      <c r="M788" s="40"/>
      <c r="N788" s="12"/>
      <c r="O788" s="12"/>
    </row>
    <row r="789" spans="1:15" ht="15.75" x14ac:dyDescent="0.25">
      <c r="A789" s="40" t="s">
        <v>1782</v>
      </c>
      <c r="B789" s="40"/>
      <c r="C789" s="40"/>
      <c r="D789" s="40"/>
      <c r="E789" s="40"/>
      <c r="F789" s="40"/>
      <c r="G789" s="40"/>
      <c r="H789" s="40"/>
      <c r="I789" s="40"/>
      <c r="J789" s="40"/>
      <c r="K789" s="40"/>
      <c r="L789" s="40"/>
      <c r="M789" s="40"/>
      <c r="N789" s="12"/>
      <c r="O789" s="12"/>
    </row>
    <row r="790" spans="1:15" ht="15.75" x14ac:dyDescent="0.25">
      <c r="A790" s="286" t="s">
        <v>0</v>
      </c>
      <c r="B790" s="288" t="s">
        <v>524</v>
      </c>
      <c r="C790" s="290" t="s">
        <v>503</v>
      </c>
      <c r="D790" s="288" t="s">
        <v>525</v>
      </c>
      <c r="E790" s="292" t="s">
        <v>526</v>
      </c>
      <c r="F790" s="294" t="s">
        <v>527</v>
      </c>
      <c r="G790" s="292" t="s">
        <v>1778</v>
      </c>
      <c r="H790" s="294" t="s">
        <v>528</v>
      </c>
      <c r="I790" s="292" t="s">
        <v>529</v>
      </c>
      <c r="J790" s="294" t="s">
        <v>510</v>
      </c>
      <c r="K790" s="283" t="s">
        <v>530</v>
      </c>
      <c r="L790" s="284"/>
      <c r="M790" s="285" t="s">
        <v>531</v>
      </c>
      <c r="N790" s="12"/>
      <c r="O790" s="12"/>
    </row>
    <row r="791" spans="1:15" ht="15.75" x14ac:dyDescent="0.25">
      <c r="A791" s="287"/>
      <c r="B791" s="289"/>
      <c r="C791" s="291"/>
      <c r="D791" s="289"/>
      <c r="E791" s="293"/>
      <c r="F791" s="294"/>
      <c r="G791" s="293"/>
      <c r="H791" s="294"/>
      <c r="I791" s="293"/>
      <c r="J791" s="295"/>
      <c r="K791" s="8" t="s">
        <v>513</v>
      </c>
      <c r="L791" s="8" t="s">
        <v>514</v>
      </c>
      <c r="M791" s="285"/>
      <c r="N791" s="12"/>
      <c r="O791" s="12"/>
    </row>
    <row r="792" spans="1:15" ht="15.75" x14ac:dyDescent="0.25">
      <c r="A792" s="3" t="s">
        <v>532</v>
      </c>
      <c r="B792" s="3" t="s">
        <v>1775</v>
      </c>
      <c r="C792" s="3" t="s">
        <v>1776</v>
      </c>
      <c r="D792" s="3" t="s">
        <v>1777</v>
      </c>
      <c r="E792" s="7">
        <v>77500000</v>
      </c>
      <c r="F792" s="7">
        <v>20000000</v>
      </c>
      <c r="G792" s="7">
        <v>0</v>
      </c>
      <c r="H792" s="7">
        <v>0</v>
      </c>
      <c r="I792" s="7">
        <v>0</v>
      </c>
      <c r="J792" s="7">
        <f>E792-F792-G792-H792-I792</f>
        <v>57500000</v>
      </c>
      <c r="K792" s="5" t="s">
        <v>74</v>
      </c>
      <c r="L792" s="4"/>
      <c r="M792" s="3"/>
      <c r="N792" s="12"/>
      <c r="O792" s="12"/>
    </row>
    <row r="793" spans="1:15" ht="15.75" x14ac:dyDescent="0.25">
      <c r="A793" s="3" t="s">
        <v>533</v>
      </c>
      <c r="B793" s="3" t="s">
        <v>1774</v>
      </c>
      <c r="C793" s="4">
        <v>273227299</v>
      </c>
      <c r="D793" s="6">
        <v>310515147682</v>
      </c>
      <c r="E793" s="7">
        <v>155000000</v>
      </c>
      <c r="F793" s="7">
        <v>5000000</v>
      </c>
      <c r="G793" s="7">
        <v>0</v>
      </c>
      <c r="H793" s="7">
        <v>1033000</v>
      </c>
      <c r="I793" s="7">
        <v>0</v>
      </c>
      <c r="J793" s="7">
        <f>E793-F793-G793-H793-I793</f>
        <v>148967000</v>
      </c>
      <c r="K793" s="7" t="s">
        <v>74</v>
      </c>
      <c r="L793" s="4"/>
      <c r="M793" s="3"/>
      <c r="N793" s="12"/>
      <c r="O793" s="12"/>
    </row>
    <row r="794" spans="1:15" ht="15.75" x14ac:dyDescent="0.25">
      <c r="A794" s="284" t="s">
        <v>164</v>
      </c>
      <c r="B794" s="284"/>
      <c r="C794" s="284"/>
      <c r="D794" s="284"/>
      <c r="E794" s="9">
        <f>SUM(E792:E793)</f>
        <v>232500000</v>
      </c>
      <c r="F794" s="9">
        <f>SUM(F792:F793)</f>
        <v>25000000</v>
      </c>
      <c r="G794" s="9">
        <f>SUM(G792:G793)</f>
        <v>0</v>
      </c>
      <c r="H794" s="9">
        <f>SUM(H792:H793)</f>
        <v>1033000</v>
      </c>
      <c r="I794" s="9">
        <f>SUM(I792:I793)</f>
        <v>0</v>
      </c>
      <c r="J794" s="9"/>
      <c r="K794" s="8"/>
      <c r="L794" s="8"/>
      <c r="M794" s="8"/>
      <c r="N794" s="12"/>
      <c r="O794" s="12"/>
    </row>
    <row r="795" spans="1:15" ht="15.75" x14ac:dyDescent="0.25">
      <c r="A795" s="40"/>
      <c r="B795" s="40"/>
      <c r="C795" s="40"/>
      <c r="D795" s="40"/>
      <c r="E795" s="40"/>
      <c r="F795" s="40"/>
      <c r="G795" s="40"/>
      <c r="H795" s="40"/>
      <c r="I795" s="40"/>
      <c r="J795" s="40"/>
      <c r="K795" s="40"/>
      <c r="L795" s="40"/>
      <c r="M795" s="40"/>
      <c r="N795" s="12"/>
      <c r="O795" s="12"/>
    </row>
    <row r="796" spans="1:15" ht="15.75" x14ac:dyDescent="0.25">
      <c r="A796" s="40"/>
      <c r="B796" s="40"/>
      <c r="C796" s="40"/>
      <c r="D796" s="40"/>
      <c r="E796" s="40"/>
      <c r="F796" s="40"/>
      <c r="G796" s="40"/>
      <c r="H796" s="40"/>
      <c r="I796" s="40"/>
      <c r="J796" s="40"/>
      <c r="K796" s="40"/>
      <c r="L796" s="40"/>
      <c r="M796" s="40"/>
      <c r="N796" s="12"/>
      <c r="O796" s="12"/>
    </row>
    <row r="797" spans="1:15" ht="15.75" x14ac:dyDescent="0.25">
      <c r="A797" s="40" t="s">
        <v>1784</v>
      </c>
      <c r="B797" s="40"/>
      <c r="C797" s="40"/>
      <c r="D797" s="40"/>
      <c r="E797" s="40"/>
      <c r="F797" s="40"/>
      <c r="G797" s="40"/>
      <c r="H797" s="40"/>
      <c r="I797" s="40"/>
      <c r="J797" s="40"/>
      <c r="K797" s="40"/>
      <c r="L797" s="40"/>
      <c r="M797" s="40"/>
      <c r="N797" s="12"/>
      <c r="O797" s="12"/>
    </row>
    <row r="798" spans="1:15" ht="18.75" customHeight="1" x14ac:dyDescent="0.25">
      <c r="A798" s="40"/>
      <c r="B798" s="40"/>
      <c r="C798" s="40"/>
      <c r="D798" s="40"/>
      <c r="E798" s="40"/>
      <c r="F798" s="40"/>
      <c r="G798" s="40"/>
      <c r="H798" s="40"/>
      <c r="I798" s="40"/>
      <c r="J798" s="40"/>
      <c r="K798" s="40"/>
      <c r="L798" s="40"/>
      <c r="M798" s="40"/>
      <c r="N798" s="12"/>
      <c r="O798" s="12"/>
    </row>
    <row r="799" spans="1:15" ht="15.75" x14ac:dyDescent="0.25">
      <c r="A799" s="40"/>
      <c r="B799" s="40"/>
      <c r="C799" s="40"/>
      <c r="D799" s="40"/>
      <c r="E799" s="40"/>
      <c r="F799" s="40"/>
      <c r="G799" s="40"/>
      <c r="H799" s="40"/>
      <c r="I799" s="40"/>
      <c r="J799" s="40"/>
      <c r="K799" s="40"/>
      <c r="L799" s="40"/>
      <c r="M799" s="40"/>
      <c r="N799" s="12"/>
      <c r="O799" s="12"/>
    </row>
    <row r="800" spans="1:15" ht="15.75" x14ac:dyDescent="0.25">
      <c r="A800" s="40" t="s">
        <v>1785</v>
      </c>
      <c r="B800" s="40"/>
      <c r="C800" s="40"/>
      <c r="D800" s="40"/>
      <c r="E800" s="40"/>
      <c r="F800" s="40"/>
      <c r="G800" s="40"/>
      <c r="H800" s="40"/>
      <c r="I800" s="40"/>
      <c r="J800" s="40"/>
      <c r="K800" s="40"/>
      <c r="L800" s="40"/>
      <c r="M800" s="40"/>
      <c r="N800" s="12"/>
      <c r="O800" s="12"/>
    </row>
    <row r="801" spans="1:15" ht="15.75" x14ac:dyDescent="0.25">
      <c r="A801" s="334" t="s">
        <v>170</v>
      </c>
      <c r="B801" s="334" t="s">
        <v>1</v>
      </c>
      <c r="C801" s="334" t="s">
        <v>188</v>
      </c>
      <c r="D801" s="357" t="s">
        <v>3</v>
      </c>
      <c r="E801" s="334" t="s">
        <v>1786</v>
      </c>
      <c r="F801" s="343" t="s">
        <v>1787</v>
      </c>
      <c r="G801" s="354" t="s">
        <v>1788</v>
      </c>
      <c r="H801" s="343" t="s">
        <v>1789</v>
      </c>
      <c r="I801" s="343" t="s">
        <v>1790</v>
      </c>
      <c r="J801" s="343" t="s">
        <v>541</v>
      </c>
      <c r="K801" s="341" t="s">
        <v>10</v>
      </c>
      <c r="L801" s="342"/>
      <c r="M801" s="40"/>
      <c r="N801" s="12"/>
      <c r="O801" s="12"/>
    </row>
    <row r="802" spans="1:15" ht="15.75" x14ac:dyDescent="0.25">
      <c r="A802" s="334"/>
      <c r="B802" s="334"/>
      <c r="C802" s="334"/>
      <c r="D802" s="357"/>
      <c r="E802" s="334"/>
      <c r="F802" s="353"/>
      <c r="G802" s="355"/>
      <c r="H802" s="353"/>
      <c r="I802" s="353"/>
      <c r="J802" s="353"/>
      <c r="K802" s="334" t="s">
        <v>12</v>
      </c>
      <c r="L802" s="343" t="s">
        <v>13</v>
      </c>
      <c r="M802" s="40"/>
      <c r="N802" s="12"/>
      <c r="O802" s="12"/>
    </row>
    <row r="803" spans="1:15" ht="15.75" x14ac:dyDescent="0.25">
      <c r="A803" s="334"/>
      <c r="B803" s="334"/>
      <c r="C803" s="334"/>
      <c r="D803" s="357"/>
      <c r="E803" s="334"/>
      <c r="F803" s="344"/>
      <c r="G803" s="356"/>
      <c r="H803" s="344"/>
      <c r="I803" s="344"/>
      <c r="J803" s="344"/>
      <c r="K803" s="334"/>
      <c r="L803" s="344"/>
      <c r="M803" s="40"/>
      <c r="N803" s="12"/>
      <c r="O803" s="12"/>
    </row>
    <row r="804" spans="1:15" ht="15.75" x14ac:dyDescent="0.25">
      <c r="A804" s="30">
        <v>1</v>
      </c>
      <c r="B804" s="30" t="s">
        <v>1791</v>
      </c>
      <c r="C804" s="31" t="s">
        <v>1792</v>
      </c>
      <c r="D804" s="32">
        <v>110315111805</v>
      </c>
      <c r="E804" s="33">
        <v>31000000</v>
      </c>
      <c r="F804" s="30">
        <v>0</v>
      </c>
      <c r="G804" s="30">
        <v>8000000</v>
      </c>
      <c r="H804" s="33">
        <v>18600000</v>
      </c>
      <c r="I804" s="30">
        <v>0</v>
      </c>
      <c r="J804" s="33">
        <f>E804-F804-G804-H804-I804</f>
        <v>4400000</v>
      </c>
      <c r="K804" s="33" t="s">
        <v>15</v>
      </c>
      <c r="L804" s="30"/>
      <c r="M804" s="40"/>
      <c r="N804" s="12"/>
      <c r="O804" s="12"/>
    </row>
    <row r="805" spans="1:15" ht="15.75" x14ac:dyDescent="0.25">
      <c r="A805" s="30">
        <v>2</v>
      </c>
      <c r="B805" s="30" t="s">
        <v>1793</v>
      </c>
      <c r="C805" s="31" t="s">
        <v>1794</v>
      </c>
      <c r="D805" s="32">
        <v>120315114433</v>
      </c>
      <c r="E805" s="33">
        <v>31000000</v>
      </c>
      <c r="F805" s="30">
        <v>0</v>
      </c>
      <c r="G805" s="30"/>
      <c r="H805" s="33">
        <v>6200000</v>
      </c>
      <c r="I805" s="30">
        <v>0</v>
      </c>
      <c r="J805" s="33">
        <f t="shared" ref="J805:J808" si="15">E805-F805-G805-H805-I805</f>
        <v>24800000</v>
      </c>
      <c r="K805" s="33"/>
      <c r="L805" s="30" t="s">
        <v>15</v>
      </c>
      <c r="M805" s="40"/>
      <c r="N805" s="12"/>
      <c r="O805" s="12"/>
    </row>
    <row r="806" spans="1:15" ht="15.75" x14ac:dyDescent="0.25">
      <c r="A806" s="30">
        <v>3</v>
      </c>
      <c r="B806" s="30" t="s">
        <v>1795</v>
      </c>
      <c r="C806" s="31" t="s">
        <v>1796</v>
      </c>
      <c r="D806" s="32">
        <v>110315113310</v>
      </c>
      <c r="E806" s="33">
        <v>186000000</v>
      </c>
      <c r="F806" s="33">
        <v>20000000</v>
      </c>
      <c r="G806" s="30"/>
      <c r="H806" s="33">
        <v>155000000</v>
      </c>
      <c r="I806" s="30">
        <v>0</v>
      </c>
      <c r="J806" s="33">
        <f t="shared" si="15"/>
        <v>11000000</v>
      </c>
      <c r="K806" s="33" t="s">
        <v>15</v>
      </c>
      <c r="L806" s="30"/>
      <c r="M806" s="40"/>
      <c r="N806" s="12"/>
      <c r="O806" s="12"/>
    </row>
    <row r="807" spans="1:15" ht="15.75" x14ac:dyDescent="0.25">
      <c r="A807" s="34">
        <v>4</v>
      </c>
      <c r="B807" s="35" t="s">
        <v>1797</v>
      </c>
      <c r="C807" s="36" t="s">
        <v>1798</v>
      </c>
      <c r="D807" s="36" t="s">
        <v>1799</v>
      </c>
      <c r="E807" s="37">
        <v>231500000</v>
      </c>
      <c r="F807" s="34">
        <v>0</v>
      </c>
      <c r="G807" s="34">
        <v>0</v>
      </c>
      <c r="H807" s="34">
        <v>0</v>
      </c>
      <c r="I807" s="34">
        <v>0</v>
      </c>
      <c r="J807" s="33">
        <f t="shared" si="15"/>
        <v>231500000</v>
      </c>
      <c r="K807" s="34" t="s">
        <v>15</v>
      </c>
      <c r="L807" s="34"/>
      <c r="M807" s="40"/>
      <c r="N807" s="12"/>
      <c r="O807" s="12"/>
    </row>
    <row r="808" spans="1:15" ht="15.75" x14ac:dyDescent="0.25">
      <c r="A808" s="345">
        <v>5</v>
      </c>
      <c r="B808" s="345" t="s">
        <v>1800</v>
      </c>
      <c r="C808" s="347" t="s">
        <v>1801</v>
      </c>
      <c r="D808" s="349">
        <v>260415111188</v>
      </c>
      <c r="E808" s="351">
        <v>196000000</v>
      </c>
      <c r="F808" s="351">
        <v>12000000</v>
      </c>
      <c r="G808" s="345"/>
      <c r="H808" s="345"/>
      <c r="I808" s="345"/>
      <c r="J808" s="351">
        <f t="shared" si="15"/>
        <v>184000000</v>
      </c>
      <c r="K808" s="345" t="s">
        <v>15</v>
      </c>
      <c r="L808" s="345"/>
      <c r="M808" s="40"/>
      <c r="N808" s="12"/>
      <c r="O808" s="12"/>
    </row>
    <row r="809" spans="1:15" ht="15.75" x14ac:dyDescent="0.25">
      <c r="A809" s="346"/>
      <c r="B809" s="346"/>
      <c r="C809" s="348"/>
      <c r="D809" s="350"/>
      <c r="E809" s="352"/>
      <c r="F809" s="346"/>
      <c r="G809" s="346"/>
      <c r="H809" s="346"/>
      <c r="I809" s="346"/>
      <c r="J809" s="352"/>
      <c r="K809" s="346"/>
      <c r="L809" s="346"/>
      <c r="M809" s="40"/>
      <c r="N809" s="12"/>
      <c r="O809" s="12"/>
    </row>
    <row r="810" spans="1:15" ht="15.75" x14ac:dyDescent="0.25">
      <c r="A810" s="40"/>
      <c r="B810" s="40"/>
      <c r="C810" s="40"/>
      <c r="D810" s="40"/>
      <c r="E810" s="40"/>
      <c r="F810" s="40"/>
      <c r="G810" s="40"/>
      <c r="H810" s="40"/>
      <c r="I810" s="40"/>
      <c r="J810" s="40"/>
      <c r="K810" s="40"/>
      <c r="L810" s="40"/>
      <c r="M810" s="40"/>
      <c r="N810" s="12"/>
      <c r="O810" s="12"/>
    </row>
    <row r="811" spans="1:15" ht="15.75" x14ac:dyDescent="0.25">
      <c r="A811" s="40"/>
      <c r="B811" s="40"/>
      <c r="C811" s="40"/>
      <c r="D811" s="40"/>
      <c r="E811" s="40"/>
      <c r="F811" s="40"/>
      <c r="G811" s="40"/>
      <c r="H811" s="40"/>
      <c r="I811" s="40"/>
      <c r="J811" s="40"/>
      <c r="K811" s="40"/>
      <c r="L811" s="40"/>
      <c r="M811" s="40"/>
      <c r="N811" s="12"/>
      <c r="O811" s="12"/>
    </row>
    <row r="812" spans="1:15" ht="20.25" customHeight="1" x14ac:dyDescent="0.25">
      <c r="A812" s="158" t="s">
        <v>2136</v>
      </c>
      <c r="B812" s="158"/>
      <c r="C812" s="158"/>
      <c r="D812" s="158"/>
      <c r="E812" s="158"/>
      <c r="F812" s="158"/>
      <c r="G812" s="158"/>
      <c r="H812" s="158"/>
      <c r="I812" s="158"/>
      <c r="J812" s="158"/>
      <c r="K812" s="158"/>
      <c r="L812" s="158"/>
      <c r="M812" s="158"/>
    </row>
    <row r="814" spans="1:15" x14ac:dyDescent="0.25">
      <c r="A814" t="s">
        <v>0</v>
      </c>
      <c r="B814" t="s">
        <v>524</v>
      </c>
      <c r="C814" t="s">
        <v>503</v>
      </c>
      <c r="D814" t="s">
        <v>525</v>
      </c>
      <c r="E814" t="s">
        <v>526</v>
      </c>
      <c r="F814" t="s">
        <v>527</v>
      </c>
      <c r="G814" t="s">
        <v>1803</v>
      </c>
      <c r="H814" t="s">
        <v>528</v>
      </c>
      <c r="I814" t="s">
        <v>529</v>
      </c>
      <c r="J814" t="s">
        <v>510</v>
      </c>
      <c r="K814" t="s">
        <v>530</v>
      </c>
      <c r="M814" t="s">
        <v>531</v>
      </c>
    </row>
    <row r="815" spans="1:15" x14ac:dyDescent="0.25">
      <c r="K815" t="s">
        <v>513</v>
      </c>
      <c r="L815" t="s">
        <v>514</v>
      </c>
    </row>
    <row r="816" spans="1:15" x14ac:dyDescent="0.25">
      <c r="A816" t="s">
        <v>532</v>
      </c>
      <c r="B816" t="s">
        <v>2137</v>
      </c>
      <c r="C816" t="s">
        <v>2138</v>
      </c>
      <c r="E816">
        <v>300000000</v>
      </c>
      <c r="F816">
        <v>11000000</v>
      </c>
      <c r="H816">
        <v>20000000</v>
      </c>
      <c r="J816">
        <v>250000000</v>
      </c>
      <c r="K816" t="s">
        <v>74</v>
      </c>
    </row>
    <row r="817" spans="1:12" x14ac:dyDescent="0.25">
      <c r="A817" t="s">
        <v>533</v>
      </c>
      <c r="B817" t="s">
        <v>2139</v>
      </c>
      <c r="C817" t="s">
        <v>2140</v>
      </c>
      <c r="E817">
        <v>368000000</v>
      </c>
      <c r="L817" t="s">
        <v>15</v>
      </c>
    </row>
    <row r="818" spans="1:12" x14ac:dyDescent="0.25">
      <c r="A818" t="s">
        <v>1810</v>
      </c>
      <c r="B818" t="s">
        <v>2141</v>
      </c>
      <c r="C818" t="s">
        <v>2142</v>
      </c>
      <c r="E818">
        <v>46000000</v>
      </c>
      <c r="F818">
        <v>4000000</v>
      </c>
      <c r="H818">
        <v>18000000</v>
      </c>
      <c r="L818" t="s">
        <v>15</v>
      </c>
    </row>
    <row r="819" spans="1:12" x14ac:dyDescent="0.25">
      <c r="A819" t="s">
        <v>1814</v>
      </c>
      <c r="B819" t="s">
        <v>2143</v>
      </c>
      <c r="C819">
        <v>241398748</v>
      </c>
      <c r="E819">
        <v>46000000</v>
      </c>
      <c r="F819">
        <v>1800000</v>
      </c>
      <c r="H819">
        <v>18000000</v>
      </c>
      <c r="L819" t="s">
        <v>15</v>
      </c>
    </row>
    <row r="820" spans="1:12" x14ac:dyDescent="0.25">
      <c r="A820" t="s">
        <v>164</v>
      </c>
      <c r="E820">
        <v>760000000</v>
      </c>
      <c r="F820">
        <v>16800000</v>
      </c>
      <c r="G820">
        <v>0</v>
      </c>
      <c r="H820">
        <v>56000000</v>
      </c>
      <c r="I820">
        <v>0</v>
      </c>
      <c r="J820">
        <v>250000000</v>
      </c>
    </row>
  </sheetData>
  <autoFilter ref="K1:K794"/>
  <mergeCells count="114">
    <mergeCell ref="K801:L801"/>
    <mergeCell ref="K802:K803"/>
    <mergeCell ref="L802:L803"/>
    <mergeCell ref="A808:A809"/>
    <mergeCell ref="B808:B809"/>
    <mergeCell ref="C808:C809"/>
    <mergeCell ref="D808:D809"/>
    <mergeCell ref="E808:E809"/>
    <mergeCell ref="F808:F809"/>
    <mergeCell ref="G808:G809"/>
    <mergeCell ref="H808:H809"/>
    <mergeCell ref="I808:I809"/>
    <mergeCell ref="J808:J809"/>
    <mergeCell ref="K808:K809"/>
    <mergeCell ref="L808:L809"/>
    <mergeCell ref="F801:F803"/>
    <mergeCell ref="G801:G803"/>
    <mergeCell ref="H801:H803"/>
    <mergeCell ref="I801:I803"/>
    <mergeCell ref="J801:J803"/>
    <mergeCell ref="A801:A803"/>
    <mergeCell ref="B801:B803"/>
    <mergeCell ref="C801:C803"/>
    <mergeCell ref="D801:D803"/>
    <mergeCell ref="E801:E803"/>
    <mergeCell ref="I3:I4"/>
    <mergeCell ref="J3:J4"/>
    <mergeCell ref="K3:L3"/>
    <mergeCell ref="M3:M4"/>
    <mergeCell ref="A1:M1"/>
    <mergeCell ref="A2:M2"/>
    <mergeCell ref="A3:A4"/>
    <mergeCell ref="B3:B4"/>
    <mergeCell ref="C3:C4"/>
    <mergeCell ref="D3:D4"/>
    <mergeCell ref="E3:E4"/>
    <mergeCell ref="F3:F4"/>
    <mergeCell ref="G3:G4"/>
    <mergeCell ref="H3:H4"/>
    <mergeCell ref="A28:A31"/>
    <mergeCell ref="B28:B31"/>
    <mergeCell ref="C28:C31"/>
    <mergeCell ref="D28:D31"/>
    <mergeCell ref="F28:F31"/>
    <mergeCell ref="A67:A75"/>
    <mergeCell ref="B67:B75"/>
    <mergeCell ref="C67:C75"/>
    <mergeCell ref="D67:D75"/>
    <mergeCell ref="E67:E75"/>
    <mergeCell ref="H28:H31"/>
    <mergeCell ref="I28:I31"/>
    <mergeCell ref="J28:J31"/>
    <mergeCell ref="K28:L30"/>
    <mergeCell ref="B64:D64"/>
    <mergeCell ref="G28:G31"/>
    <mergeCell ref="M67:M75"/>
    <mergeCell ref="F67:F75"/>
    <mergeCell ref="G67:G75"/>
    <mergeCell ref="H67:H75"/>
    <mergeCell ref="I67:I75"/>
    <mergeCell ref="J67:J75"/>
    <mergeCell ref="K67:L74"/>
    <mergeCell ref="M88:M89"/>
    <mergeCell ref="A88:A89"/>
    <mergeCell ref="B88:B89"/>
    <mergeCell ref="C88:C89"/>
    <mergeCell ref="D88:D89"/>
    <mergeCell ref="E88:E89"/>
    <mergeCell ref="F88:F89"/>
    <mergeCell ref="G88:G89"/>
    <mergeCell ref="H88:H89"/>
    <mergeCell ref="I88:I89"/>
    <mergeCell ref="J88:J89"/>
    <mergeCell ref="K88:L88"/>
    <mergeCell ref="J346:J347"/>
    <mergeCell ref="D346:D347"/>
    <mergeCell ref="E346:E347"/>
    <mergeCell ref="F346:F347"/>
    <mergeCell ref="G346:G347"/>
    <mergeCell ref="H346:H347"/>
    <mergeCell ref="E337:E338"/>
    <mergeCell ref="F337:F338"/>
    <mergeCell ref="G337:G338"/>
    <mergeCell ref="H337:H338"/>
    <mergeCell ref="I337:I338"/>
    <mergeCell ref="A343:D343"/>
    <mergeCell ref="A337:A338"/>
    <mergeCell ref="B337:B338"/>
    <mergeCell ref="C337:C338"/>
    <mergeCell ref="D337:D338"/>
    <mergeCell ref="J82:J84"/>
    <mergeCell ref="K82:K84"/>
    <mergeCell ref="K790:L790"/>
    <mergeCell ref="M790:M791"/>
    <mergeCell ref="A794:D794"/>
    <mergeCell ref="A790:A791"/>
    <mergeCell ref="B790:B791"/>
    <mergeCell ref="C790:C791"/>
    <mergeCell ref="D790:D791"/>
    <mergeCell ref="E790:E791"/>
    <mergeCell ref="G790:G791"/>
    <mergeCell ref="H790:H791"/>
    <mergeCell ref="I790:I791"/>
    <mergeCell ref="J790:J791"/>
    <mergeCell ref="F790:F791"/>
    <mergeCell ref="K346:L346"/>
    <mergeCell ref="M346:M347"/>
    <mergeCell ref="J337:J338"/>
    <mergeCell ref="K337:L337"/>
    <mergeCell ref="M337:M338"/>
    <mergeCell ref="I346:I347"/>
    <mergeCell ref="A346:A347"/>
    <mergeCell ref="B346:B347"/>
    <mergeCell ref="C346:C347"/>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1"/>
  <sheetViews>
    <sheetView workbookViewId="0">
      <pane ySplit="1" topLeftCell="A2" activePane="bottomLeft" state="frozen"/>
      <selection pane="bottomLeft" activeCell="F8" sqref="F8"/>
    </sheetView>
  </sheetViews>
  <sheetFormatPr defaultRowHeight="15" x14ac:dyDescent="0.25"/>
  <cols>
    <col min="1" max="1" width="13.7109375" customWidth="1"/>
    <col min="2" max="2" width="22" style="171" customWidth="1"/>
    <col min="3" max="3" width="22" customWidth="1"/>
    <col min="4" max="4" width="18" customWidth="1"/>
    <col min="5" max="5" width="18.85546875" customWidth="1"/>
    <col min="6" max="6" width="17.140625" customWidth="1"/>
    <col min="7" max="7" width="16.140625" customWidth="1"/>
    <col min="8" max="8" width="15.42578125" customWidth="1"/>
    <col min="9" max="9" width="22" customWidth="1"/>
    <col min="10" max="10" width="14.5703125" customWidth="1"/>
    <col min="11" max="11" width="15.7109375" customWidth="1"/>
    <col min="12" max="12" width="15.140625" style="158" customWidth="1"/>
    <col min="13" max="13" width="11.140625" customWidth="1"/>
  </cols>
  <sheetData>
    <row r="1" spans="1:14" s="160" customFormat="1" ht="51.75" customHeight="1" x14ac:dyDescent="0.25">
      <c r="A1" s="160" t="s">
        <v>0</v>
      </c>
      <c r="B1" s="169" t="s">
        <v>1</v>
      </c>
      <c r="E1" s="160" t="s">
        <v>3</v>
      </c>
      <c r="F1" s="160" t="s">
        <v>4</v>
      </c>
      <c r="G1" s="160" t="s">
        <v>5</v>
      </c>
      <c r="H1" s="160" t="s">
        <v>6</v>
      </c>
      <c r="I1" s="160" t="s">
        <v>7</v>
      </c>
      <c r="J1" s="160" t="s">
        <v>8</v>
      </c>
      <c r="K1" s="160" t="s">
        <v>9</v>
      </c>
      <c r="L1" s="363" t="s">
        <v>10</v>
      </c>
      <c r="M1" s="363"/>
      <c r="N1" s="160" t="s">
        <v>11</v>
      </c>
    </row>
    <row r="2" spans="1:14" s="164" customFormat="1" x14ac:dyDescent="0.25">
      <c r="A2" s="162" t="s">
        <v>1802</v>
      </c>
      <c r="B2" s="170"/>
      <c r="C2" s="165" t="s">
        <v>2147</v>
      </c>
      <c r="D2" s="163"/>
      <c r="E2" s="163"/>
      <c r="F2" s="163"/>
      <c r="G2" s="163"/>
      <c r="H2" s="163"/>
      <c r="I2" s="163"/>
      <c r="J2" s="163"/>
      <c r="K2" s="163"/>
      <c r="L2" s="165" t="s">
        <v>12</v>
      </c>
      <c r="M2" s="164" t="s">
        <v>13</v>
      </c>
    </row>
    <row r="3" spans="1:14" x14ac:dyDescent="0.25">
      <c r="A3" s="159">
        <v>1</v>
      </c>
      <c r="B3" s="171" t="s">
        <v>14</v>
      </c>
      <c r="C3" s="166" t="s">
        <v>2163</v>
      </c>
      <c r="D3" s="159">
        <v>121539453</v>
      </c>
      <c r="E3" s="159"/>
      <c r="F3" s="159">
        <v>140000000</v>
      </c>
      <c r="G3" s="159">
        <v>5200000</v>
      </c>
      <c r="H3" s="159">
        <v>0</v>
      </c>
      <c r="I3" s="159">
        <v>92000000</v>
      </c>
      <c r="J3" s="159">
        <v>0</v>
      </c>
      <c r="K3" s="159">
        <v>42800000</v>
      </c>
      <c r="L3" s="158" t="s">
        <v>15</v>
      </c>
    </row>
    <row r="4" spans="1:14" x14ac:dyDescent="0.25">
      <c r="A4" s="159">
        <v>2</v>
      </c>
      <c r="B4" s="159" t="s">
        <v>16</v>
      </c>
      <c r="C4" s="166"/>
      <c r="D4" s="159" t="s">
        <v>17</v>
      </c>
      <c r="E4" s="159"/>
      <c r="F4" s="159">
        <v>186400000</v>
      </c>
      <c r="G4" s="159">
        <v>18000000</v>
      </c>
      <c r="H4" s="159"/>
      <c r="I4" s="159">
        <v>175200000</v>
      </c>
      <c r="J4" s="159">
        <v>0</v>
      </c>
      <c r="K4" s="159">
        <v>-6800000</v>
      </c>
      <c r="L4" s="159"/>
      <c r="M4" t="s">
        <v>15</v>
      </c>
    </row>
    <row r="5" spans="1:14" x14ac:dyDescent="0.25">
      <c r="A5" s="159">
        <v>3</v>
      </c>
      <c r="B5" s="171" t="s">
        <v>18</v>
      </c>
      <c r="C5" s="166" t="s">
        <v>2158</v>
      </c>
      <c r="D5" s="159" t="s">
        <v>19</v>
      </c>
      <c r="E5" s="159">
        <v>10915020042</v>
      </c>
      <c r="F5" s="159">
        <v>230500000</v>
      </c>
      <c r="G5" s="159">
        <v>7500000</v>
      </c>
      <c r="H5" s="159"/>
      <c r="I5" s="159">
        <v>128800000</v>
      </c>
      <c r="J5" s="159"/>
      <c r="K5" s="159">
        <v>94200000</v>
      </c>
      <c r="L5" s="158" t="s">
        <v>15</v>
      </c>
    </row>
    <row r="6" spans="1:14" x14ac:dyDescent="0.25">
      <c r="A6" s="159">
        <v>4</v>
      </c>
      <c r="B6" s="171" t="s">
        <v>20</v>
      </c>
      <c r="C6" s="166" t="s">
        <v>2159</v>
      </c>
      <c r="D6" s="159" t="s">
        <v>21</v>
      </c>
      <c r="E6" s="159">
        <v>201015021150</v>
      </c>
      <c r="F6" s="159">
        <v>46500000</v>
      </c>
      <c r="G6" s="159">
        <v>0</v>
      </c>
      <c r="H6" s="159"/>
      <c r="I6" s="159">
        <v>27600000</v>
      </c>
      <c r="J6" s="159"/>
      <c r="K6" s="159">
        <v>18900000</v>
      </c>
      <c r="L6" s="158" t="s">
        <v>15</v>
      </c>
    </row>
    <row r="7" spans="1:14" x14ac:dyDescent="0.25">
      <c r="A7" s="159">
        <v>5</v>
      </c>
      <c r="B7" s="159" t="s">
        <v>22</v>
      </c>
      <c r="C7" s="166"/>
      <c r="D7" s="159" t="s">
        <v>23</v>
      </c>
      <c r="E7" s="159"/>
      <c r="F7" s="159">
        <v>27500000</v>
      </c>
      <c r="G7" s="159">
        <v>0</v>
      </c>
      <c r="H7" s="159"/>
      <c r="I7" s="159">
        <v>27500000</v>
      </c>
      <c r="J7" s="159"/>
      <c r="K7" s="159">
        <v>0</v>
      </c>
      <c r="L7" s="159"/>
      <c r="M7" t="s">
        <v>15</v>
      </c>
    </row>
    <row r="8" spans="1:14" x14ac:dyDescent="0.25">
      <c r="A8" s="159">
        <v>6</v>
      </c>
      <c r="B8" s="171" t="s">
        <v>24</v>
      </c>
      <c r="C8" s="166" t="s">
        <v>2160</v>
      </c>
      <c r="D8" s="159">
        <v>121005287</v>
      </c>
      <c r="E8" s="159"/>
      <c r="F8" s="159">
        <v>46500000</v>
      </c>
      <c r="G8" s="159"/>
      <c r="H8" s="159"/>
      <c r="I8" s="159">
        <v>9700000</v>
      </c>
      <c r="J8" s="159"/>
      <c r="K8" s="159">
        <v>36800000</v>
      </c>
      <c r="L8" s="158" t="s">
        <v>15</v>
      </c>
    </row>
    <row r="9" spans="1:14" x14ac:dyDescent="0.25">
      <c r="A9" s="159">
        <v>7</v>
      </c>
      <c r="B9" s="171" t="s">
        <v>25</v>
      </c>
      <c r="C9" s="166" t="s">
        <v>2161</v>
      </c>
      <c r="D9" s="159" t="s">
        <v>26</v>
      </c>
      <c r="E9" s="159"/>
      <c r="F9" s="159">
        <v>46500000</v>
      </c>
      <c r="G9" s="159"/>
      <c r="H9" s="159"/>
      <c r="I9" s="159">
        <v>18900000</v>
      </c>
      <c r="J9" s="159">
        <v>2500000</v>
      </c>
      <c r="K9" s="159">
        <v>25100000</v>
      </c>
      <c r="L9" s="158" t="s">
        <v>15</v>
      </c>
    </row>
    <row r="10" spans="1:14" x14ac:dyDescent="0.25">
      <c r="A10" s="159">
        <v>8</v>
      </c>
      <c r="B10" s="171" t="s">
        <v>27</v>
      </c>
      <c r="C10" s="166" t="s">
        <v>2161</v>
      </c>
      <c r="D10" s="159" t="s">
        <v>28</v>
      </c>
      <c r="E10" s="159"/>
      <c r="F10" s="159">
        <v>46500000</v>
      </c>
      <c r="G10" s="159">
        <v>1375000</v>
      </c>
      <c r="H10" s="159"/>
      <c r="I10" s="159">
        <v>9700000</v>
      </c>
      <c r="J10" s="159"/>
      <c r="K10" s="159">
        <v>35425000</v>
      </c>
      <c r="L10" s="158" t="s">
        <v>15</v>
      </c>
    </row>
    <row r="11" spans="1:14" x14ac:dyDescent="0.25">
      <c r="A11" s="159">
        <v>9</v>
      </c>
      <c r="B11" s="171" t="s">
        <v>29</v>
      </c>
      <c r="C11" s="167" t="s">
        <v>2166</v>
      </c>
      <c r="D11" s="159">
        <v>121553554</v>
      </c>
      <c r="E11" s="159">
        <v>190615029738</v>
      </c>
      <c r="F11" s="159">
        <v>341400000</v>
      </c>
      <c r="G11" s="159">
        <v>28000000</v>
      </c>
      <c r="H11" s="159"/>
      <c r="I11" s="159">
        <v>58600000</v>
      </c>
      <c r="J11" s="159"/>
      <c r="K11" s="159">
        <v>254800000</v>
      </c>
      <c r="L11" s="158" t="s">
        <v>15</v>
      </c>
    </row>
    <row r="12" spans="1:14" x14ac:dyDescent="0.25">
      <c r="A12" s="159">
        <v>10</v>
      </c>
      <c r="B12" s="171" t="s">
        <v>30</v>
      </c>
      <c r="C12" s="166" t="s">
        <v>2165</v>
      </c>
      <c r="D12" s="159" t="s">
        <v>31</v>
      </c>
      <c r="E12" s="159"/>
      <c r="F12" s="159">
        <v>192500000</v>
      </c>
      <c r="G12" s="159">
        <v>50000000</v>
      </c>
      <c r="H12" s="159"/>
      <c r="I12" s="159">
        <v>31000000</v>
      </c>
      <c r="J12" s="159"/>
      <c r="K12" s="159">
        <v>111500000</v>
      </c>
      <c r="L12" s="158" t="s">
        <v>15</v>
      </c>
    </row>
    <row r="13" spans="1:14" s="181" customFormat="1" x14ac:dyDescent="0.25">
      <c r="A13" s="178">
        <v>11</v>
      </c>
      <c r="B13" s="179" t="s">
        <v>32</v>
      </c>
      <c r="C13" s="178" t="s">
        <v>2164</v>
      </c>
      <c r="D13" s="178" t="s">
        <v>33</v>
      </c>
      <c r="E13" s="178" t="s">
        <v>34</v>
      </c>
      <c r="F13" s="174">
        <v>46500000</v>
      </c>
      <c r="G13" s="178">
        <v>1250000</v>
      </c>
      <c r="H13" s="178"/>
      <c r="I13" s="178">
        <v>27600000</v>
      </c>
      <c r="J13" s="178"/>
      <c r="K13" s="174">
        <v>17650000</v>
      </c>
      <c r="L13" s="180" t="s">
        <v>15</v>
      </c>
    </row>
    <row r="14" spans="1:14" x14ac:dyDescent="0.25">
      <c r="A14" s="159">
        <v>12</v>
      </c>
      <c r="B14" s="159" t="s">
        <v>35</v>
      </c>
      <c r="C14" s="166"/>
      <c r="D14" s="159" t="s">
        <v>36</v>
      </c>
      <c r="E14" s="159"/>
      <c r="F14" s="159">
        <v>186000000</v>
      </c>
      <c r="G14" s="159"/>
      <c r="H14" s="159">
        <v>60000000</v>
      </c>
      <c r="I14" s="159">
        <v>186000000</v>
      </c>
      <c r="J14" s="159"/>
      <c r="K14" s="159">
        <v>-60000000</v>
      </c>
      <c r="L14" s="159"/>
      <c r="M14" t="s">
        <v>15</v>
      </c>
    </row>
    <row r="15" spans="1:14" x14ac:dyDescent="0.25">
      <c r="A15" s="159">
        <v>13</v>
      </c>
      <c r="B15" s="159" t="s">
        <v>37</v>
      </c>
      <c r="C15" s="166"/>
      <c r="D15" s="159">
        <v>121037130</v>
      </c>
      <c r="E15" s="159">
        <v>280216493675</v>
      </c>
      <c r="F15" s="159">
        <v>48500000</v>
      </c>
      <c r="G15" s="159">
        <v>600000</v>
      </c>
      <c r="H15" s="159"/>
      <c r="I15" s="159">
        <v>48500000</v>
      </c>
      <c r="J15" s="159"/>
      <c r="K15" s="159">
        <v>-600000</v>
      </c>
      <c r="L15" s="159"/>
      <c r="M15" t="s">
        <v>15</v>
      </c>
    </row>
    <row r="16" spans="1:14" x14ac:dyDescent="0.25">
      <c r="A16" s="159">
        <v>14</v>
      </c>
      <c r="B16" s="171" t="s">
        <v>38</v>
      </c>
      <c r="C16" s="166" t="s">
        <v>2168</v>
      </c>
      <c r="D16" s="159">
        <v>121783954</v>
      </c>
      <c r="E16" s="159"/>
      <c r="F16" s="159">
        <v>2000000</v>
      </c>
      <c r="G16" s="159"/>
      <c r="H16" s="159"/>
      <c r="I16" s="159"/>
      <c r="J16" s="159"/>
      <c r="K16" s="159">
        <v>2000000</v>
      </c>
      <c r="L16" s="158" t="s">
        <v>15</v>
      </c>
    </row>
    <row r="17" spans="1:14" x14ac:dyDescent="0.25">
      <c r="A17" s="159">
        <v>15</v>
      </c>
      <c r="B17" s="159" t="s">
        <v>39</v>
      </c>
      <c r="C17" s="166"/>
      <c r="D17" s="159" t="s">
        <v>40</v>
      </c>
      <c r="E17" s="159"/>
      <c r="F17" s="159">
        <v>56700000</v>
      </c>
      <c r="G17" s="159">
        <v>2200000</v>
      </c>
      <c r="H17" s="159"/>
      <c r="I17" s="159">
        <v>56700000</v>
      </c>
      <c r="J17" s="159"/>
      <c r="K17" s="159">
        <v>-2200000</v>
      </c>
      <c r="L17" s="159"/>
      <c r="M17" t="s">
        <v>15</v>
      </c>
    </row>
    <row r="18" spans="1:14" x14ac:dyDescent="0.25">
      <c r="A18" s="159">
        <v>16</v>
      </c>
      <c r="B18" s="159" t="s">
        <v>41</v>
      </c>
      <c r="C18" s="166"/>
      <c r="D18" s="159" t="s">
        <v>42</v>
      </c>
      <c r="E18" s="159"/>
      <c r="F18" s="159">
        <v>47500000</v>
      </c>
      <c r="G18" s="159">
        <v>1350000</v>
      </c>
      <c r="H18" s="159"/>
      <c r="I18" s="159">
        <v>47500000</v>
      </c>
      <c r="J18" s="159"/>
      <c r="K18" s="159">
        <v>-1350000</v>
      </c>
      <c r="L18" s="159"/>
    </row>
    <row r="19" spans="1:14" x14ac:dyDescent="0.25">
      <c r="A19" s="159">
        <v>17</v>
      </c>
      <c r="B19" s="171" t="s">
        <v>43</v>
      </c>
      <c r="C19" s="166" t="s">
        <v>2162</v>
      </c>
      <c r="D19" s="159" t="s">
        <v>44</v>
      </c>
      <c r="E19" s="159">
        <v>131215496858</v>
      </c>
      <c r="F19" s="159">
        <v>55700000</v>
      </c>
      <c r="G19" s="159">
        <v>784000</v>
      </c>
      <c r="H19" s="159"/>
      <c r="I19" s="159">
        <v>46500000</v>
      </c>
      <c r="J19" s="159"/>
      <c r="K19" s="159">
        <v>8416000</v>
      </c>
      <c r="L19" s="158" t="s">
        <v>15</v>
      </c>
    </row>
    <row r="20" spans="1:14" x14ac:dyDescent="0.25">
      <c r="A20" s="159">
        <v>18</v>
      </c>
      <c r="B20" s="171" t="s">
        <v>45</v>
      </c>
      <c r="C20" s="178" t="s">
        <v>2161</v>
      </c>
      <c r="D20" s="159" t="s">
        <v>46</v>
      </c>
      <c r="E20" s="159">
        <v>151115496488</v>
      </c>
      <c r="F20" s="159">
        <v>55700000</v>
      </c>
      <c r="G20" s="159"/>
      <c r="H20" s="159"/>
      <c r="I20" s="159">
        <v>9200000</v>
      </c>
      <c r="J20" s="159"/>
      <c r="K20" s="159">
        <v>46500000</v>
      </c>
      <c r="L20" s="158" t="s">
        <v>15</v>
      </c>
    </row>
    <row r="21" spans="1:14" s="177" customFormat="1" x14ac:dyDescent="0.25">
      <c r="A21" s="174">
        <v>19</v>
      </c>
      <c r="B21" s="175" t="s">
        <v>47</v>
      </c>
      <c r="C21" s="174"/>
      <c r="D21" s="174" t="s">
        <v>48</v>
      </c>
      <c r="E21" s="174"/>
      <c r="F21" s="174">
        <v>9700000</v>
      </c>
      <c r="G21" s="174"/>
      <c r="H21" s="174"/>
      <c r="I21" s="174">
        <v>5100000</v>
      </c>
      <c r="J21" s="174"/>
      <c r="K21" s="174">
        <v>4600000</v>
      </c>
      <c r="L21" s="176" t="s">
        <v>15</v>
      </c>
    </row>
    <row r="22" spans="1:14" x14ac:dyDescent="0.25">
      <c r="A22" s="159">
        <v>20</v>
      </c>
      <c r="B22" s="159" t="s">
        <v>49</v>
      </c>
      <c r="C22" s="166"/>
      <c r="D22" s="159" t="s">
        <v>50</v>
      </c>
      <c r="E22" s="159"/>
      <c r="F22" s="159">
        <v>21900000</v>
      </c>
      <c r="G22" s="159"/>
      <c r="H22" s="159"/>
      <c r="I22" s="159">
        <v>21900000</v>
      </c>
      <c r="J22" s="159"/>
      <c r="K22" s="159">
        <v>0</v>
      </c>
      <c r="L22" s="159"/>
      <c r="M22" t="s">
        <v>15</v>
      </c>
    </row>
    <row r="23" spans="1:14" x14ac:dyDescent="0.25">
      <c r="A23" s="159">
        <v>21</v>
      </c>
      <c r="B23" s="171" t="s">
        <v>53</v>
      </c>
      <c r="C23" s="166" t="s">
        <v>2167</v>
      </c>
      <c r="D23" s="159">
        <v>120827750</v>
      </c>
      <c r="E23" s="159"/>
      <c r="F23" s="159" t="s">
        <v>54</v>
      </c>
      <c r="G23" s="159" t="s">
        <v>55</v>
      </c>
      <c r="H23" s="159"/>
      <c r="I23" s="159" t="s">
        <v>56</v>
      </c>
      <c r="J23" s="159"/>
      <c r="K23" s="159" t="s">
        <v>57</v>
      </c>
      <c r="L23" s="158" t="s">
        <v>15</v>
      </c>
    </row>
    <row r="24" spans="1:14" x14ac:dyDescent="0.25">
      <c r="A24" s="159"/>
      <c r="B24" s="159"/>
      <c r="C24" s="166"/>
      <c r="D24" s="159"/>
      <c r="E24" s="159"/>
      <c r="F24" s="159"/>
      <c r="G24" s="159"/>
      <c r="H24" s="159"/>
      <c r="I24" s="159"/>
      <c r="J24" s="159"/>
      <c r="K24" s="159"/>
      <c r="L24" s="159"/>
    </row>
    <row r="25" spans="1:14" s="164" customFormat="1" x14ac:dyDescent="0.25">
      <c r="A25" s="162" t="s">
        <v>2757</v>
      </c>
      <c r="B25" s="170"/>
      <c r="C25" s="163"/>
      <c r="D25" s="163"/>
      <c r="E25" s="163"/>
      <c r="F25" s="163"/>
      <c r="G25" s="163"/>
      <c r="H25" s="163"/>
      <c r="I25" s="163"/>
      <c r="J25" s="163"/>
      <c r="K25" s="163"/>
      <c r="L25" s="165" t="s">
        <v>15</v>
      </c>
    </row>
    <row r="26" spans="1:14" x14ac:dyDescent="0.25">
      <c r="A26" s="159">
        <v>1</v>
      </c>
      <c r="B26" s="159" t="s">
        <v>71</v>
      </c>
      <c r="C26" s="166"/>
      <c r="D26" s="159">
        <v>272219863</v>
      </c>
      <c r="E26" s="159">
        <v>150315148273</v>
      </c>
      <c r="F26" s="159" t="s">
        <v>72</v>
      </c>
      <c r="G26" s="159" t="s">
        <v>73</v>
      </c>
      <c r="H26" s="159">
        <v>0</v>
      </c>
      <c r="I26" s="159" t="s">
        <v>72</v>
      </c>
      <c r="J26" s="159">
        <v>0</v>
      </c>
      <c r="K26" s="159">
        <v>0</v>
      </c>
      <c r="L26" s="159"/>
      <c r="M26" t="s">
        <v>74</v>
      </c>
      <c r="N26" t="s">
        <v>73</v>
      </c>
    </row>
    <row r="27" spans="1:14" x14ac:dyDescent="0.25">
      <c r="A27" s="159">
        <v>2</v>
      </c>
      <c r="B27" s="159" t="s">
        <v>75</v>
      </c>
      <c r="C27" s="166"/>
      <c r="D27" s="159">
        <v>241124105</v>
      </c>
      <c r="E27" s="159">
        <v>180415146925</v>
      </c>
      <c r="F27" s="159" t="s">
        <v>76</v>
      </c>
      <c r="G27" s="159" t="s">
        <v>77</v>
      </c>
      <c r="H27" s="159">
        <v>0</v>
      </c>
      <c r="I27" s="159" t="s">
        <v>76</v>
      </c>
      <c r="J27" s="159">
        <v>0</v>
      </c>
      <c r="K27" s="159">
        <v>0</v>
      </c>
      <c r="L27" s="159"/>
      <c r="M27" t="s">
        <v>74</v>
      </c>
      <c r="N27" t="s">
        <v>77</v>
      </c>
    </row>
    <row r="28" spans="1:14" x14ac:dyDescent="0.25">
      <c r="A28" s="159">
        <v>3</v>
      </c>
      <c r="B28" s="159" t="s">
        <v>78</v>
      </c>
      <c r="C28" s="166"/>
      <c r="D28" s="159">
        <v>271267472</v>
      </c>
      <c r="E28" s="159">
        <v>270515143469</v>
      </c>
      <c r="F28" s="159" t="s">
        <v>79</v>
      </c>
      <c r="G28" s="159" t="s">
        <v>80</v>
      </c>
      <c r="H28" s="159">
        <v>0</v>
      </c>
      <c r="I28" s="159" t="s">
        <v>81</v>
      </c>
      <c r="J28" s="159">
        <v>0</v>
      </c>
      <c r="K28" s="161">
        <v>622017</v>
      </c>
      <c r="L28" s="159"/>
      <c r="M28" t="s">
        <v>74</v>
      </c>
    </row>
    <row r="29" spans="1:14" x14ac:dyDescent="0.25">
      <c r="A29" s="159">
        <v>4</v>
      </c>
      <c r="B29" s="171" t="s">
        <v>82</v>
      </c>
      <c r="C29" s="166" t="s">
        <v>2173</v>
      </c>
      <c r="D29" s="159">
        <v>272234174</v>
      </c>
      <c r="E29" s="159">
        <v>60515144442</v>
      </c>
      <c r="F29" s="159" t="s">
        <v>83</v>
      </c>
      <c r="G29" s="159" t="s">
        <v>84</v>
      </c>
      <c r="H29" s="159">
        <v>0</v>
      </c>
      <c r="I29" s="159" t="s">
        <v>85</v>
      </c>
      <c r="J29" s="159">
        <v>0</v>
      </c>
      <c r="K29" s="161">
        <v>120215836</v>
      </c>
      <c r="L29" s="158" t="s">
        <v>15</v>
      </c>
    </row>
    <row r="30" spans="1:14" x14ac:dyDescent="0.25">
      <c r="A30" s="159">
        <v>5</v>
      </c>
      <c r="B30" s="171" t="s">
        <v>87</v>
      </c>
      <c r="C30" s="166" t="s">
        <v>2173</v>
      </c>
      <c r="D30" s="159">
        <v>271961475</v>
      </c>
      <c r="E30" s="159">
        <v>100615148760</v>
      </c>
      <c r="F30" s="159" t="s">
        <v>83</v>
      </c>
      <c r="G30" s="159" t="s">
        <v>88</v>
      </c>
      <c r="H30" s="159">
        <v>0</v>
      </c>
      <c r="I30" s="159">
        <v>0</v>
      </c>
      <c r="J30" s="159">
        <v>0</v>
      </c>
      <c r="K30" s="161">
        <v>144744318</v>
      </c>
      <c r="L30" s="158" t="s">
        <v>15</v>
      </c>
    </row>
    <row r="31" spans="1:14" x14ac:dyDescent="0.25">
      <c r="A31" s="159">
        <v>6</v>
      </c>
      <c r="B31" s="171" t="s">
        <v>90</v>
      </c>
      <c r="C31" s="166" t="s">
        <v>2189</v>
      </c>
      <c r="D31" s="159">
        <v>270852015</v>
      </c>
      <c r="E31" s="159">
        <v>70615142129</v>
      </c>
      <c r="F31" s="159" t="s">
        <v>91</v>
      </c>
      <c r="G31" s="159" t="s">
        <v>92</v>
      </c>
      <c r="H31" s="159">
        <v>0</v>
      </c>
      <c r="I31" s="159" t="s">
        <v>93</v>
      </c>
      <c r="J31" s="159">
        <v>0</v>
      </c>
      <c r="K31" s="161">
        <v>96986299</v>
      </c>
      <c r="L31" s="158" t="s">
        <v>74</v>
      </c>
    </row>
    <row r="32" spans="1:14" x14ac:dyDescent="0.25">
      <c r="A32" s="159">
        <v>7</v>
      </c>
      <c r="B32" s="171" t="s">
        <v>95</v>
      </c>
      <c r="C32" s="166" t="s">
        <v>2169</v>
      </c>
      <c r="D32" s="159">
        <v>381211517</v>
      </c>
      <c r="E32" s="159">
        <v>220815392854</v>
      </c>
      <c r="F32" s="159" t="s">
        <v>96</v>
      </c>
      <c r="G32" s="159" t="s">
        <v>97</v>
      </c>
      <c r="H32" s="159">
        <v>0</v>
      </c>
      <c r="I32" s="159" t="s">
        <v>98</v>
      </c>
      <c r="J32" s="159">
        <v>0</v>
      </c>
      <c r="K32" s="161">
        <v>177000000</v>
      </c>
      <c r="L32" s="158" t="s">
        <v>74</v>
      </c>
    </row>
    <row r="33" spans="1:14" x14ac:dyDescent="0.25">
      <c r="A33" s="159">
        <v>8</v>
      </c>
      <c r="B33" s="171" t="s">
        <v>100</v>
      </c>
      <c r="C33" s="166" t="s">
        <v>2170</v>
      </c>
      <c r="D33" s="159">
        <v>271123077</v>
      </c>
      <c r="E33" s="159">
        <v>100615147891</v>
      </c>
      <c r="F33" s="159" t="s">
        <v>101</v>
      </c>
      <c r="G33" s="159" t="s">
        <v>102</v>
      </c>
      <c r="H33" s="159">
        <v>0</v>
      </c>
      <c r="I33" s="159" t="s">
        <v>103</v>
      </c>
      <c r="J33" s="159">
        <v>0</v>
      </c>
      <c r="K33" s="161">
        <v>216774466</v>
      </c>
      <c r="L33" s="158" t="s">
        <v>74</v>
      </c>
    </row>
    <row r="34" spans="1:14" x14ac:dyDescent="0.25">
      <c r="A34" s="159">
        <v>9</v>
      </c>
      <c r="B34" s="159" t="s">
        <v>105</v>
      </c>
      <c r="C34" s="166"/>
      <c r="D34" s="159">
        <v>272372506</v>
      </c>
      <c r="E34" s="159">
        <v>180615140709</v>
      </c>
      <c r="F34" s="159" t="s">
        <v>98</v>
      </c>
      <c r="G34" s="159">
        <v>202.5</v>
      </c>
      <c r="H34" s="159" t="s">
        <v>106</v>
      </c>
      <c r="I34" s="159" t="s">
        <v>98</v>
      </c>
      <c r="J34" s="159">
        <v>0</v>
      </c>
      <c r="K34" s="159">
        <v>0</v>
      </c>
      <c r="L34" s="159"/>
      <c r="M34" t="s">
        <v>74</v>
      </c>
      <c r="N34" t="s">
        <v>107</v>
      </c>
    </row>
    <row r="35" spans="1:14" x14ac:dyDescent="0.25">
      <c r="A35" s="159">
        <v>10</v>
      </c>
      <c r="B35" s="171" t="s">
        <v>108</v>
      </c>
      <c r="C35" s="166" t="s">
        <v>2171</v>
      </c>
      <c r="D35" s="159">
        <v>270808987</v>
      </c>
      <c r="E35" s="159">
        <v>140715397458</v>
      </c>
      <c r="F35" s="159" t="s">
        <v>109</v>
      </c>
      <c r="G35" s="159" t="s">
        <v>110</v>
      </c>
      <c r="H35" s="159">
        <v>0</v>
      </c>
      <c r="I35" s="159" t="s">
        <v>98</v>
      </c>
      <c r="J35" s="159">
        <v>0</v>
      </c>
      <c r="K35" s="161">
        <v>44625000</v>
      </c>
      <c r="L35" s="158" t="s">
        <v>74</v>
      </c>
    </row>
    <row r="36" spans="1:14" x14ac:dyDescent="0.25">
      <c r="A36" s="159">
        <v>11</v>
      </c>
      <c r="B36" s="171" t="s">
        <v>112</v>
      </c>
      <c r="C36" s="166" t="s">
        <v>2172</v>
      </c>
      <c r="D36" s="159">
        <v>270071374</v>
      </c>
      <c r="E36" s="159">
        <v>100615147835</v>
      </c>
      <c r="F36" s="159" t="s">
        <v>113</v>
      </c>
      <c r="G36" s="159" t="s">
        <v>114</v>
      </c>
      <c r="H36" s="159">
        <v>0</v>
      </c>
      <c r="I36" s="159" t="s">
        <v>115</v>
      </c>
      <c r="J36" s="159">
        <v>0</v>
      </c>
      <c r="K36" s="161">
        <v>50462106</v>
      </c>
      <c r="L36" s="158" t="s">
        <v>74</v>
      </c>
    </row>
    <row r="37" spans="1:14" x14ac:dyDescent="0.25">
      <c r="A37" s="159">
        <v>12</v>
      </c>
      <c r="B37" s="171" t="s">
        <v>117</v>
      </c>
      <c r="C37" s="166" t="s">
        <v>2174</v>
      </c>
      <c r="D37" s="159">
        <v>25093548</v>
      </c>
      <c r="E37" s="159">
        <v>210715399304</v>
      </c>
      <c r="F37" s="159" t="s">
        <v>98</v>
      </c>
      <c r="G37" s="159" t="s">
        <v>97</v>
      </c>
      <c r="H37" s="159">
        <v>0</v>
      </c>
      <c r="I37" s="159">
        <v>0</v>
      </c>
      <c r="J37" s="159">
        <v>0</v>
      </c>
      <c r="K37" s="161">
        <v>39000000</v>
      </c>
      <c r="L37" s="158" t="s">
        <v>74</v>
      </c>
    </row>
    <row r="38" spans="1:14" x14ac:dyDescent="0.25">
      <c r="A38" s="159">
        <v>13</v>
      </c>
      <c r="B38" s="171" t="s">
        <v>119</v>
      </c>
      <c r="C38" s="166" t="s">
        <v>2175</v>
      </c>
      <c r="D38" s="159">
        <v>271812083</v>
      </c>
      <c r="E38" s="159">
        <v>260515149728</v>
      </c>
      <c r="F38" s="159" t="s">
        <v>120</v>
      </c>
      <c r="G38" s="159" t="s">
        <v>121</v>
      </c>
      <c r="H38" s="159">
        <v>0</v>
      </c>
      <c r="I38" s="159" t="s">
        <v>122</v>
      </c>
      <c r="J38" s="159">
        <v>0</v>
      </c>
      <c r="K38" s="161">
        <v>17432500</v>
      </c>
      <c r="L38" s="158" t="s">
        <v>74</v>
      </c>
    </row>
    <row r="39" spans="1:14" x14ac:dyDescent="0.25">
      <c r="A39" s="159">
        <v>14</v>
      </c>
      <c r="B39" s="171" t="s">
        <v>124</v>
      </c>
      <c r="C39" s="166" t="s">
        <v>2177</v>
      </c>
      <c r="D39" s="159">
        <v>271598401</v>
      </c>
      <c r="E39" s="159">
        <v>140715395194</v>
      </c>
      <c r="F39" s="159" t="s">
        <v>125</v>
      </c>
      <c r="G39" s="159" t="s">
        <v>126</v>
      </c>
      <c r="H39" s="159">
        <v>0</v>
      </c>
      <c r="I39" s="159" t="s">
        <v>127</v>
      </c>
      <c r="J39" s="159">
        <v>0</v>
      </c>
      <c r="K39" s="161">
        <v>49542500</v>
      </c>
      <c r="L39" s="158" t="s">
        <v>74</v>
      </c>
    </row>
    <row r="40" spans="1:14" x14ac:dyDescent="0.25">
      <c r="A40" s="159">
        <v>15</v>
      </c>
      <c r="B40" s="171" t="s">
        <v>129</v>
      </c>
      <c r="C40" s="166" t="s">
        <v>2176</v>
      </c>
      <c r="D40" s="159">
        <v>272358873</v>
      </c>
      <c r="E40" s="159">
        <v>200715395763</v>
      </c>
      <c r="F40" s="159" t="s">
        <v>98</v>
      </c>
      <c r="G40" s="159">
        <v>0</v>
      </c>
      <c r="H40" s="159">
        <v>0</v>
      </c>
      <c r="I40" s="159">
        <v>0</v>
      </c>
      <c r="J40" s="159">
        <v>0</v>
      </c>
      <c r="K40" s="161">
        <v>46000000</v>
      </c>
      <c r="L40" s="158" t="s">
        <v>74</v>
      </c>
    </row>
    <row r="41" spans="1:14" x14ac:dyDescent="0.25">
      <c r="A41" s="159">
        <v>16</v>
      </c>
      <c r="B41" s="159" t="s">
        <v>130</v>
      </c>
      <c r="C41" s="166"/>
      <c r="D41" s="159">
        <v>270004777</v>
      </c>
      <c r="E41" s="159">
        <v>280715397764</v>
      </c>
      <c r="F41" s="159" t="s">
        <v>131</v>
      </c>
      <c r="G41" s="159">
        <v>0</v>
      </c>
      <c r="H41" s="159">
        <v>0</v>
      </c>
      <c r="I41" s="159" t="s">
        <v>131</v>
      </c>
      <c r="J41" s="159">
        <v>0</v>
      </c>
      <c r="K41" s="159">
        <v>0</v>
      </c>
      <c r="L41" s="159"/>
      <c r="M41" t="s">
        <v>74</v>
      </c>
    </row>
    <row r="42" spans="1:14" x14ac:dyDescent="0.25">
      <c r="A42" s="159">
        <v>17</v>
      </c>
      <c r="B42" s="171" t="s">
        <v>132</v>
      </c>
      <c r="C42" s="166" t="s">
        <v>2178</v>
      </c>
      <c r="D42" s="159">
        <v>183227063</v>
      </c>
      <c r="E42" s="159">
        <v>130815392390</v>
      </c>
      <c r="F42" s="159" t="s">
        <v>98</v>
      </c>
      <c r="G42" s="159">
        <v>0</v>
      </c>
      <c r="H42" s="159">
        <v>0</v>
      </c>
      <c r="I42" s="159" t="s">
        <v>85</v>
      </c>
      <c r="J42" s="159">
        <v>0</v>
      </c>
      <c r="K42" s="161">
        <v>27600000</v>
      </c>
      <c r="L42" s="158" t="s">
        <v>74</v>
      </c>
    </row>
    <row r="43" spans="1:14" x14ac:dyDescent="0.25">
      <c r="A43" s="159">
        <v>18</v>
      </c>
      <c r="B43" s="171" t="s">
        <v>134</v>
      </c>
      <c r="C43" s="166" t="s">
        <v>2179</v>
      </c>
      <c r="D43" s="159">
        <v>272043376</v>
      </c>
      <c r="E43" s="159">
        <v>90615144670</v>
      </c>
      <c r="F43" s="159" t="s">
        <v>135</v>
      </c>
      <c r="G43" s="159" t="s">
        <v>136</v>
      </c>
      <c r="H43" s="159">
        <v>0</v>
      </c>
      <c r="I43" s="159" t="s">
        <v>137</v>
      </c>
      <c r="J43" s="159">
        <v>0</v>
      </c>
      <c r="K43" s="161">
        <v>461506329</v>
      </c>
      <c r="L43" s="158" t="s">
        <v>74</v>
      </c>
    </row>
    <row r="44" spans="1:14" x14ac:dyDescent="0.25">
      <c r="A44" s="159">
        <v>19</v>
      </c>
      <c r="B44" s="159" t="s">
        <v>139</v>
      </c>
      <c r="C44" s="166"/>
      <c r="D44" s="159">
        <v>272788071</v>
      </c>
      <c r="E44" s="159">
        <v>250315141249</v>
      </c>
      <c r="F44" s="159" t="s">
        <v>76</v>
      </c>
      <c r="G44" s="159" t="s">
        <v>140</v>
      </c>
      <c r="H44" s="159">
        <v>0</v>
      </c>
      <c r="I44" s="159" t="s">
        <v>76</v>
      </c>
      <c r="J44" s="159">
        <v>0</v>
      </c>
      <c r="K44" s="159">
        <v>0</v>
      </c>
      <c r="L44" s="159"/>
      <c r="M44" t="s">
        <v>74</v>
      </c>
      <c r="N44" t="s">
        <v>140</v>
      </c>
    </row>
    <row r="45" spans="1:14" x14ac:dyDescent="0.25">
      <c r="A45" s="159">
        <v>20</v>
      </c>
      <c r="B45" s="159" t="s">
        <v>141</v>
      </c>
      <c r="C45" s="166"/>
      <c r="D45" s="159">
        <v>272172072</v>
      </c>
      <c r="E45" s="159">
        <v>250415148234</v>
      </c>
      <c r="F45" s="159" t="s">
        <v>76</v>
      </c>
      <c r="G45" s="159" t="s">
        <v>142</v>
      </c>
      <c r="H45" s="159"/>
      <c r="I45" s="159" t="s">
        <v>76</v>
      </c>
      <c r="J45" s="159">
        <v>0</v>
      </c>
      <c r="K45" s="159">
        <v>0</v>
      </c>
      <c r="L45" s="159"/>
      <c r="M45" t="s">
        <v>74</v>
      </c>
      <c r="N45" t="s">
        <v>142</v>
      </c>
    </row>
    <row r="46" spans="1:14" x14ac:dyDescent="0.25">
      <c r="A46" s="159">
        <v>21</v>
      </c>
      <c r="B46" s="159" t="s">
        <v>143</v>
      </c>
      <c r="C46" s="166"/>
      <c r="D46" s="159">
        <v>272365141</v>
      </c>
      <c r="E46" s="159">
        <v>160415143254</v>
      </c>
      <c r="F46" s="159" t="s">
        <v>76</v>
      </c>
      <c r="G46" s="159" t="s">
        <v>144</v>
      </c>
      <c r="H46" s="159">
        <v>900</v>
      </c>
      <c r="I46" s="159" t="s">
        <v>76</v>
      </c>
      <c r="J46" s="159">
        <v>0</v>
      </c>
      <c r="K46" s="159">
        <v>0</v>
      </c>
      <c r="L46" s="159"/>
      <c r="M46" t="s">
        <v>74</v>
      </c>
      <c r="N46" t="s">
        <v>145</v>
      </c>
    </row>
    <row r="47" spans="1:14" x14ac:dyDescent="0.25">
      <c r="A47" s="159">
        <v>22</v>
      </c>
      <c r="B47" s="171" t="s">
        <v>146</v>
      </c>
      <c r="C47" s="166" t="s">
        <v>2180</v>
      </c>
      <c r="D47" s="159">
        <v>270725665</v>
      </c>
      <c r="E47" s="159">
        <v>260415143374</v>
      </c>
      <c r="F47" s="159" t="s">
        <v>76</v>
      </c>
      <c r="G47" s="159">
        <v>137.5</v>
      </c>
      <c r="H47" s="159">
        <v>0</v>
      </c>
      <c r="I47" s="159" t="s">
        <v>147</v>
      </c>
      <c r="J47" s="159">
        <v>0</v>
      </c>
      <c r="K47" s="161">
        <v>12262500</v>
      </c>
      <c r="L47" s="158" t="s">
        <v>74</v>
      </c>
    </row>
    <row r="48" spans="1:14" x14ac:dyDescent="0.25">
      <c r="A48" s="159">
        <v>23</v>
      </c>
      <c r="B48" s="171" t="s">
        <v>149</v>
      </c>
      <c r="C48" s="166" t="s">
        <v>2181</v>
      </c>
      <c r="D48" s="159">
        <v>272127725</v>
      </c>
      <c r="E48" s="159">
        <v>60715394929</v>
      </c>
      <c r="F48" s="159" t="s">
        <v>98</v>
      </c>
      <c r="G48" s="159" t="s">
        <v>150</v>
      </c>
      <c r="H48" s="159">
        <v>0</v>
      </c>
      <c r="I48" s="159" t="s">
        <v>85</v>
      </c>
      <c r="J48" s="159">
        <v>0</v>
      </c>
      <c r="K48" s="161">
        <v>23825000</v>
      </c>
      <c r="L48" s="158" t="s">
        <v>74</v>
      </c>
    </row>
    <row r="49" spans="1:13" x14ac:dyDescent="0.25">
      <c r="A49" s="159">
        <v>24</v>
      </c>
      <c r="B49" s="171" t="s">
        <v>152</v>
      </c>
      <c r="C49" s="166" t="s">
        <v>2182</v>
      </c>
      <c r="D49" s="159">
        <v>161839340</v>
      </c>
      <c r="E49" s="159">
        <v>140715398843</v>
      </c>
      <c r="F49" s="159" t="s">
        <v>98</v>
      </c>
      <c r="G49" s="159">
        <v>0</v>
      </c>
      <c r="H49" s="159">
        <v>0</v>
      </c>
      <c r="I49" s="159" t="s">
        <v>153</v>
      </c>
      <c r="J49" s="159">
        <v>0</v>
      </c>
      <c r="K49" s="161">
        <v>9200000</v>
      </c>
      <c r="L49" s="158" t="s">
        <v>74</v>
      </c>
    </row>
    <row r="50" spans="1:13" x14ac:dyDescent="0.25">
      <c r="A50" s="159">
        <v>25</v>
      </c>
      <c r="B50" s="171" t="s">
        <v>154</v>
      </c>
      <c r="C50" s="167" t="s">
        <v>2183</v>
      </c>
      <c r="D50" s="159">
        <v>186997668</v>
      </c>
      <c r="E50" s="159">
        <v>90815398594</v>
      </c>
      <c r="F50" s="159" t="s">
        <v>98</v>
      </c>
      <c r="G50" s="159">
        <v>0</v>
      </c>
      <c r="H50" s="159">
        <v>0</v>
      </c>
      <c r="I50" s="159">
        <v>0</v>
      </c>
      <c r="J50" s="159">
        <v>0</v>
      </c>
      <c r="K50" s="161">
        <v>46000000</v>
      </c>
      <c r="L50" s="158" t="s">
        <v>74</v>
      </c>
    </row>
    <row r="51" spans="1:13" x14ac:dyDescent="0.25">
      <c r="A51" s="159">
        <v>26</v>
      </c>
      <c r="B51" s="171" t="s">
        <v>155</v>
      </c>
      <c r="C51" s="167" t="s">
        <v>2183</v>
      </c>
      <c r="D51" s="159">
        <v>272560527</v>
      </c>
      <c r="E51" s="159">
        <v>190815396194</v>
      </c>
      <c r="F51" s="159" t="s">
        <v>131</v>
      </c>
      <c r="G51" s="159">
        <v>0</v>
      </c>
      <c r="H51" s="159">
        <v>0</v>
      </c>
      <c r="I51" s="159">
        <v>0</v>
      </c>
      <c r="J51" s="159">
        <v>0</v>
      </c>
      <c r="K51" s="161">
        <v>9200000</v>
      </c>
      <c r="L51" s="158" t="s">
        <v>74</v>
      </c>
    </row>
    <row r="52" spans="1:13" x14ac:dyDescent="0.25">
      <c r="A52" s="159">
        <v>27</v>
      </c>
      <c r="B52" s="171" t="s">
        <v>156</v>
      </c>
      <c r="C52" s="166" t="s">
        <v>2184</v>
      </c>
      <c r="D52" s="159">
        <v>271595464</v>
      </c>
      <c r="E52" s="159">
        <v>270815394224</v>
      </c>
      <c r="F52" s="159" t="s">
        <v>98</v>
      </c>
      <c r="G52" s="159">
        <v>0</v>
      </c>
      <c r="H52" s="159">
        <v>0</v>
      </c>
      <c r="I52" s="159" t="s">
        <v>85</v>
      </c>
      <c r="J52" s="159">
        <v>0</v>
      </c>
      <c r="K52" s="161">
        <v>27600000</v>
      </c>
      <c r="L52" s="158" t="s">
        <v>74</v>
      </c>
    </row>
    <row r="53" spans="1:13" x14ac:dyDescent="0.25">
      <c r="A53" s="159">
        <v>28</v>
      </c>
      <c r="B53" s="171" t="s">
        <v>157</v>
      </c>
      <c r="C53" s="167" t="s">
        <v>2184</v>
      </c>
      <c r="D53" s="159">
        <v>272596333</v>
      </c>
      <c r="E53" s="159">
        <v>80915398276</v>
      </c>
      <c r="F53" s="159" t="s">
        <v>131</v>
      </c>
      <c r="G53" s="159">
        <v>0</v>
      </c>
      <c r="H53" s="159">
        <v>0</v>
      </c>
      <c r="I53" s="159">
        <v>0</v>
      </c>
      <c r="J53" s="159">
        <v>0</v>
      </c>
      <c r="K53" s="161">
        <v>9200000</v>
      </c>
      <c r="L53" s="158" t="s">
        <v>74</v>
      </c>
    </row>
    <row r="54" spans="1:13" x14ac:dyDescent="0.25">
      <c r="A54" s="159">
        <v>29</v>
      </c>
      <c r="B54" s="171" t="s">
        <v>158</v>
      </c>
      <c r="C54" s="167" t="s">
        <v>2185</v>
      </c>
      <c r="D54" s="159">
        <v>270423271</v>
      </c>
      <c r="E54" s="159">
        <v>200415140644</v>
      </c>
      <c r="F54" s="159" t="s">
        <v>76</v>
      </c>
      <c r="G54" s="159">
        <v>0</v>
      </c>
      <c r="H54" s="159">
        <v>0</v>
      </c>
      <c r="I54" s="159" t="s">
        <v>159</v>
      </c>
      <c r="J54" s="159">
        <v>0</v>
      </c>
      <c r="K54" s="161">
        <v>24800000</v>
      </c>
      <c r="L54" s="158" t="s">
        <v>74</v>
      </c>
    </row>
    <row r="55" spans="1:13" x14ac:dyDescent="0.25">
      <c r="A55" s="159">
        <v>30</v>
      </c>
      <c r="B55" s="171" t="s">
        <v>161</v>
      </c>
      <c r="C55" s="166" t="s">
        <v>2186</v>
      </c>
      <c r="D55" s="159">
        <v>272182173</v>
      </c>
      <c r="E55" s="159">
        <v>140615147516</v>
      </c>
      <c r="F55" s="159" t="s">
        <v>76</v>
      </c>
      <c r="G55" s="159">
        <v>0</v>
      </c>
      <c r="H55" s="159">
        <v>0</v>
      </c>
      <c r="I55" s="159">
        <v>0</v>
      </c>
      <c r="J55" s="159">
        <v>0</v>
      </c>
      <c r="K55" s="161">
        <v>31000000</v>
      </c>
      <c r="L55" s="158" t="s">
        <v>74</v>
      </c>
    </row>
    <row r="56" spans="1:13" x14ac:dyDescent="0.25">
      <c r="A56" s="159">
        <v>31</v>
      </c>
      <c r="B56" s="171" t="s">
        <v>162</v>
      </c>
      <c r="C56" s="166" t="s">
        <v>2187</v>
      </c>
      <c r="D56" s="159">
        <v>270461039</v>
      </c>
      <c r="E56" s="159">
        <v>190815393658</v>
      </c>
      <c r="F56" s="159" t="s">
        <v>131</v>
      </c>
      <c r="G56" s="159">
        <v>0</v>
      </c>
      <c r="H56" s="159">
        <v>0</v>
      </c>
      <c r="I56" s="159">
        <v>0</v>
      </c>
      <c r="J56" s="159">
        <v>0</v>
      </c>
      <c r="K56" s="161">
        <v>9200000</v>
      </c>
      <c r="L56" s="158" t="s">
        <v>74</v>
      </c>
    </row>
    <row r="57" spans="1:13" x14ac:dyDescent="0.25">
      <c r="A57" s="159">
        <v>32</v>
      </c>
      <c r="B57" s="171" t="s">
        <v>163</v>
      </c>
      <c r="C57" s="166" t="s">
        <v>2188</v>
      </c>
      <c r="D57" s="159">
        <v>272271530</v>
      </c>
      <c r="E57" s="159">
        <v>180815394853</v>
      </c>
      <c r="F57" s="159" t="s">
        <v>131</v>
      </c>
      <c r="G57" s="159">
        <v>0</v>
      </c>
      <c r="H57" s="159">
        <v>0</v>
      </c>
      <c r="I57" s="159">
        <v>0</v>
      </c>
      <c r="J57" s="159">
        <v>0</v>
      </c>
      <c r="K57" s="161">
        <v>9200000</v>
      </c>
      <c r="L57" s="158" t="s">
        <v>74</v>
      </c>
    </row>
    <row r="58" spans="1:13" s="164" customFormat="1" x14ac:dyDescent="0.25">
      <c r="A58" s="162" t="s">
        <v>2758</v>
      </c>
      <c r="B58" s="170"/>
      <c r="C58" s="163"/>
      <c r="D58" s="163"/>
      <c r="E58" s="163"/>
      <c r="F58" s="163"/>
      <c r="G58" s="163"/>
      <c r="H58" s="163"/>
      <c r="I58" s="163"/>
      <c r="J58" s="163"/>
      <c r="K58" s="163"/>
      <c r="L58" s="165" t="s">
        <v>15</v>
      </c>
    </row>
    <row r="59" spans="1:13" x14ac:dyDescent="0.25">
      <c r="A59" s="159">
        <v>1</v>
      </c>
      <c r="B59" s="159" t="s">
        <v>177</v>
      </c>
      <c r="C59" s="166"/>
      <c r="D59" s="159">
        <v>168224055</v>
      </c>
      <c r="E59" s="159"/>
      <c r="F59" s="159">
        <v>88200000</v>
      </c>
      <c r="G59" s="159"/>
      <c r="H59" s="159"/>
      <c r="I59" s="159">
        <v>192200000</v>
      </c>
      <c r="J59" s="159"/>
      <c r="K59" s="159">
        <v>-104000000</v>
      </c>
      <c r="L59" s="159"/>
      <c r="M59" t="s">
        <v>15</v>
      </c>
    </row>
    <row r="60" spans="1:13" x14ac:dyDescent="0.25">
      <c r="A60" s="159">
        <v>2</v>
      </c>
      <c r="B60" s="159" t="s">
        <v>178</v>
      </c>
      <c r="C60" s="166"/>
      <c r="D60" s="159"/>
      <c r="E60" s="159">
        <v>35075000220</v>
      </c>
      <c r="F60" s="159">
        <v>31000000</v>
      </c>
      <c r="G60" s="159"/>
      <c r="H60" s="159"/>
      <c r="I60" s="159">
        <v>31000000</v>
      </c>
      <c r="J60" s="159"/>
      <c r="K60" s="159">
        <v>0</v>
      </c>
      <c r="L60" s="159"/>
      <c r="M60" t="s">
        <v>15</v>
      </c>
    </row>
    <row r="61" spans="1:13" x14ac:dyDescent="0.25">
      <c r="A61" s="159">
        <v>3</v>
      </c>
      <c r="B61" s="171" t="s">
        <v>132</v>
      </c>
      <c r="C61" s="166" t="s">
        <v>2193</v>
      </c>
      <c r="D61" s="159">
        <v>168087373</v>
      </c>
      <c r="E61" s="159">
        <v>130515164920</v>
      </c>
      <c r="F61" s="159">
        <v>123500000</v>
      </c>
      <c r="G61" s="159"/>
      <c r="H61" s="159"/>
      <c r="I61" s="159">
        <v>95900000</v>
      </c>
      <c r="J61" s="159"/>
      <c r="K61" s="159">
        <v>27600000</v>
      </c>
      <c r="L61" s="158" t="s">
        <v>15</v>
      </c>
    </row>
    <row r="62" spans="1:13" x14ac:dyDescent="0.25">
      <c r="A62" s="159">
        <v>4</v>
      </c>
      <c r="B62" s="171" t="s">
        <v>179</v>
      </c>
      <c r="C62" s="166" t="s">
        <v>2194</v>
      </c>
      <c r="D62" s="159">
        <v>160997319</v>
      </c>
      <c r="E62" s="159">
        <v>140715160700</v>
      </c>
      <c r="F62" s="159">
        <v>92500000</v>
      </c>
      <c r="G62" s="159"/>
      <c r="H62" s="159">
        <v>600000</v>
      </c>
      <c r="I62" s="159">
        <v>46000000</v>
      </c>
      <c r="J62" s="159"/>
      <c r="K62" s="159">
        <v>45900000</v>
      </c>
      <c r="L62" s="158" t="s">
        <v>15</v>
      </c>
    </row>
    <row r="63" spans="1:13" x14ac:dyDescent="0.25">
      <c r="A63" s="159">
        <v>5</v>
      </c>
      <c r="B63" s="171" t="s">
        <v>180</v>
      </c>
      <c r="C63" s="166" t="s">
        <v>2190</v>
      </c>
      <c r="D63" s="159">
        <v>36044000533</v>
      </c>
      <c r="E63" s="159">
        <v>291114000766</v>
      </c>
      <c r="F63" s="159">
        <v>391000000</v>
      </c>
      <c r="G63" s="159">
        <v>22000000</v>
      </c>
      <c r="H63" s="159">
        <v>84000000</v>
      </c>
      <c r="I63" s="159">
        <v>93500000</v>
      </c>
      <c r="J63" s="159"/>
      <c r="K63" s="159">
        <v>191500000</v>
      </c>
      <c r="L63" s="158" t="s">
        <v>15</v>
      </c>
    </row>
    <row r="64" spans="1:13" x14ac:dyDescent="0.25">
      <c r="A64" s="159">
        <v>6</v>
      </c>
      <c r="B64" s="171" t="s">
        <v>181</v>
      </c>
      <c r="C64" s="166" t="s">
        <v>2192</v>
      </c>
      <c r="D64" s="159">
        <v>350063000765</v>
      </c>
      <c r="E64" s="159"/>
      <c r="F64" s="159">
        <v>500700000</v>
      </c>
      <c r="G64" s="159"/>
      <c r="H64" s="159"/>
      <c r="I64" s="159">
        <v>381000000</v>
      </c>
      <c r="J64" s="159">
        <v>20000000</v>
      </c>
      <c r="K64" s="159">
        <v>99700000</v>
      </c>
      <c r="L64" s="158" t="s">
        <v>15</v>
      </c>
    </row>
    <row r="65" spans="1:14" x14ac:dyDescent="0.25">
      <c r="A65" s="167"/>
      <c r="B65" s="171" t="s">
        <v>2191</v>
      </c>
      <c r="C65" s="167" t="s">
        <v>2196</v>
      </c>
      <c r="D65" s="167"/>
      <c r="E65" s="167"/>
      <c r="F65" s="167">
        <v>1530000000</v>
      </c>
      <c r="G65" s="167">
        <v>159000000</v>
      </c>
      <c r="H65" s="167"/>
      <c r="I65" s="167">
        <v>31000000</v>
      </c>
      <c r="J65" s="167"/>
      <c r="K65" s="167">
        <v>1340000000</v>
      </c>
      <c r="L65" s="168"/>
    </row>
    <row r="66" spans="1:14" x14ac:dyDescent="0.25">
      <c r="A66" s="359">
        <v>7</v>
      </c>
      <c r="B66" s="171" t="s">
        <v>184</v>
      </c>
      <c r="C66" s="166" t="s">
        <v>2195</v>
      </c>
      <c r="D66" s="159">
        <v>168406258</v>
      </c>
      <c r="E66" s="159">
        <v>130515332129</v>
      </c>
      <c r="F66" s="159">
        <v>31500000</v>
      </c>
      <c r="G66" s="159"/>
      <c r="H66" s="159"/>
      <c r="I66" s="159" t="s">
        <v>183</v>
      </c>
      <c r="J66" s="159"/>
      <c r="K66" s="359">
        <v>270000000</v>
      </c>
      <c r="L66" s="358" t="s">
        <v>15</v>
      </c>
    </row>
    <row r="67" spans="1:14" x14ac:dyDescent="0.25">
      <c r="A67" s="359"/>
      <c r="B67" s="159" t="s">
        <v>185</v>
      </c>
      <c r="C67" s="166"/>
      <c r="D67" s="159">
        <v>168144344</v>
      </c>
      <c r="E67" s="159">
        <v>200515169166</v>
      </c>
      <c r="F67" s="159">
        <v>155500000</v>
      </c>
      <c r="G67" s="159"/>
      <c r="H67" s="159"/>
      <c r="I67" s="159" t="s">
        <v>186</v>
      </c>
      <c r="J67" s="159"/>
      <c r="K67" s="359"/>
      <c r="L67" s="359"/>
    </row>
    <row r="68" spans="1:14" x14ac:dyDescent="0.25">
      <c r="A68" s="359"/>
      <c r="B68" s="159" t="s">
        <v>187</v>
      </c>
      <c r="C68" s="166"/>
      <c r="D68" s="159">
        <v>168406259</v>
      </c>
      <c r="E68" s="159">
        <v>180515168446</v>
      </c>
      <c r="F68" s="159">
        <v>155500000</v>
      </c>
      <c r="G68" s="159"/>
      <c r="H68" s="159"/>
      <c r="I68" s="159"/>
      <c r="J68" s="159"/>
      <c r="K68" s="359"/>
      <c r="L68" s="359"/>
    </row>
    <row r="69" spans="1:14" s="164" customFormat="1" x14ac:dyDescent="0.25">
      <c r="A69" s="162" t="s">
        <v>2759</v>
      </c>
      <c r="B69" s="170"/>
      <c r="C69" s="163"/>
      <c r="D69" s="163"/>
      <c r="E69" s="163"/>
      <c r="F69" s="163"/>
      <c r="G69" s="163"/>
      <c r="H69" s="163"/>
      <c r="I69" s="163"/>
      <c r="J69" s="163"/>
      <c r="K69" s="163"/>
      <c r="L69" s="165" t="s">
        <v>15</v>
      </c>
    </row>
    <row r="70" spans="1:14" x14ac:dyDescent="0.25">
      <c r="A70" s="196">
        <v>1</v>
      </c>
      <c r="B70" s="194" t="s">
        <v>194</v>
      </c>
      <c r="C70" s="196"/>
      <c r="D70" s="196">
        <v>135558972</v>
      </c>
      <c r="E70" s="196" t="s">
        <v>195</v>
      </c>
      <c r="F70" s="196">
        <v>469200000</v>
      </c>
      <c r="G70" s="196">
        <v>30472800</v>
      </c>
      <c r="H70" s="196">
        <v>0</v>
      </c>
      <c r="I70" s="196">
        <v>469200000</v>
      </c>
      <c r="J70" s="196">
        <v>0</v>
      </c>
      <c r="K70" s="196">
        <v>-30472800</v>
      </c>
      <c r="L70" s="196"/>
      <c r="M70" t="s">
        <v>15</v>
      </c>
      <c r="N70" t="s">
        <v>196</v>
      </c>
    </row>
    <row r="71" spans="1:14" x14ac:dyDescent="0.25">
      <c r="A71" s="196">
        <v>2</v>
      </c>
      <c r="B71" s="194" t="s">
        <v>197</v>
      </c>
      <c r="C71" s="196" t="s">
        <v>2619</v>
      </c>
      <c r="D71" s="196">
        <v>135748469</v>
      </c>
      <c r="E71" s="196" t="s">
        <v>198</v>
      </c>
      <c r="F71" s="196">
        <v>31000000</v>
      </c>
      <c r="G71" s="196">
        <v>1500000</v>
      </c>
      <c r="H71" s="196">
        <v>0</v>
      </c>
      <c r="I71" s="196">
        <v>31000000</v>
      </c>
      <c r="J71" s="196">
        <v>0</v>
      </c>
      <c r="K71" s="196">
        <v>-1500000</v>
      </c>
      <c r="L71" s="196"/>
      <c r="M71" t="s">
        <v>15</v>
      </c>
      <c r="N71" t="s">
        <v>196</v>
      </c>
    </row>
    <row r="72" spans="1:14" x14ac:dyDescent="0.25">
      <c r="A72" s="196">
        <v>3</v>
      </c>
      <c r="B72" s="194" t="s">
        <v>199</v>
      </c>
      <c r="C72" s="196" t="s">
        <v>2620</v>
      </c>
      <c r="D72" s="196">
        <v>135143532</v>
      </c>
      <c r="E72" s="196" t="s">
        <v>200</v>
      </c>
      <c r="F72" s="196">
        <v>64900000</v>
      </c>
      <c r="G72" s="196">
        <v>2300000</v>
      </c>
      <c r="H72" s="196">
        <v>0</v>
      </c>
      <c r="I72" s="196">
        <v>64900000</v>
      </c>
      <c r="J72" s="196">
        <v>0</v>
      </c>
      <c r="K72" s="196">
        <v>-2300000</v>
      </c>
      <c r="L72" s="196"/>
      <c r="M72" t="s">
        <v>15</v>
      </c>
      <c r="N72" t="s">
        <v>196</v>
      </c>
    </row>
    <row r="73" spans="1:14" x14ac:dyDescent="0.25">
      <c r="A73" s="196">
        <v>4</v>
      </c>
      <c r="B73" s="194" t="s">
        <v>201</v>
      </c>
      <c r="C73" s="196"/>
      <c r="D73" s="196">
        <v>135216083</v>
      </c>
      <c r="E73" s="196" t="s">
        <v>202</v>
      </c>
      <c r="F73" s="196">
        <v>9200000</v>
      </c>
      <c r="G73" s="196">
        <v>240000</v>
      </c>
      <c r="H73" s="196">
        <v>0</v>
      </c>
      <c r="I73" s="196">
        <v>9200000</v>
      </c>
      <c r="J73" s="196">
        <v>0</v>
      </c>
      <c r="K73" s="196">
        <v>-240000</v>
      </c>
      <c r="L73" s="196"/>
      <c r="M73" t="s">
        <v>15</v>
      </c>
      <c r="N73" t="s">
        <v>196</v>
      </c>
    </row>
    <row r="74" spans="1:14" x14ac:dyDescent="0.25">
      <c r="A74" s="196">
        <v>5</v>
      </c>
      <c r="B74" s="194" t="s">
        <v>203</v>
      </c>
      <c r="C74" s="196"/>
      <c r="D74" s="196">
        <v>135765633</v>
      </c>
      <c r="E74" s="196">
        <v>140715088915</v>
      </c>
      <c r="F74" s="196">
        <v>46000000</v>
      </c>
      <c r="G74" s="196">
        <v>1400000</v>
      </c>
      <c r="H74" s="196">
        <v>0</v>
      </c>
      <c r="I74" s="196">
        <v>46000000</v>
      </c>
      <c r="J74" s="196">
        <v>0</v>
      </c>
      <c r="K74" s="196">
        <v>-1400000</v>
      </c>
      <c r="L74" s="196"/>
      <c r="M74" t="s">
        <v>15</v>
      </c>
      <c r="N74" t="s">
        <v>196</v>
      </c>
    </row>
    <row r="75" spans="1:14" x14ac:dyDescent="0.25">
      <c r="A75" s="196">
        <v>6</v>
      </c>
      <c r="B75" s="194" t="s">
        <v>204</v>
      </c>
      <c r="C75" s="196"/>
      <c r="D75" s="196">
        <v>135641766</v>
      </c>
      <c r="E75" s="196">
        <v>220515080159</v>
      </c>
      <c r="F75" s="196">
        <v>78000000</v>
      </c>
      <c r="G75" s="196">
        <v>13495000</v>
      </c>
      <c r="H75" s="196">
        <v>0</v>
      </c>
      <c r="I75" s="196">
        <v>78000000</v>
      </c>
      <c r="J75" s="196">
        <v>0</v>
      </c>
      <c r="K75" s="196">
        <v>-13495000</v>
      </c>
      <c r="L75" s="196"/>
      <c r="M75" t="s">
        <v>15</v>
      </c>
      <c r="N75" t="s">
        <v>196</v>
      </c>
    </row>
    <row r="76" spans="1:14" x14ac:dyDescent="0.25">
      <c r="A76" s="196">
        <v>7</v>
      </c>
      <c r="B76" s="194" t="s">
        <v>205</v>
      </c>
      <c r="C76" s="196"/>
      <c r="D76" s="196">
        <v>135540929</v>
      </c>
      <c r="E76" s="196" t="s">
        <v>206</v>
      </c>
      <c r="F76" s="196">
        <v>102200000</v>
      </c>
      <c r="G76" s="196">
        <v>9300000</v>
      </c>
      <c r="H76" s="196">
        <v>0</v>
      </c>
      <c r="I76" s="196">
        <v>102200000</v>
      </c>
      <c r="J76" s="196">
        <v>0</v>
      </c>
      <c r="K76" s="196">
        <v>-9300000</v>
      </c>
      <c r="L76" s="196"/>
      <c r="M76" t="s">
        <v>15</v>
      </c>
      <c r="N76" t="s">
        <v>196</v>
      </c>
    </row>
    <row r="77" spans="1:14" x14ac:dyDescent="0.25">
      <c r="A77" s="196">
        <v>8</v>
      </c>
      <c r="B77" s="194" t="s">
        <v>207</v>
      </c>
      <c r="C77" s="196"/>
      <c r="D77" s="196">
        <v>135695899</v>
      </c>
      <c r="E77" s="196">
        <v>300715083212</v>
      </c>
      <c r="F77" s="196">
        <v>46000000</v>
      </c>
      <c r="G77" s="196">
        <v>500000</v>
      </c>
      <c r="H77" s="196">
        <v>0</v>
      </c>
      <c r="I77" s="196">
        <v>46000000</v>
      </c>
      <c r="J77" s="196">
        <v>0</v>
      </c>
      <c r="K77" s="196">
        <v>-500000</v>
      </c>
      <c r="L77" s="196"/>
      <c r="M77" t="s">
        <v>15</v>
      </c>
      <c r="N77" t="s">
        <v>196</v>
      </c>
    </row>
    <row r="78" spans="1:14" x14ac:dyDescent="0.25">
      <c r="A78" s="196">
        <v>9</v>
      </c>
      <c r="B78" s="194" t="s">
        <v>208</v>
      </c>
      <c r="C78" s="196"/>
      <c r="D78" s="196">
        <v>135160069</v>
      </c>
      <c r="E78" s="196" t="s">
        <v>209</v>
      </c>
      <c r="F78" s="196">
        <v>9200000</v>
      </c>
      <c r="G78" s="196">
        <v>0</v>
      </c>
      <c r="H78" s="196">
        <v>0</v>
      </c>
      <c r="I78" s="196">
        <v>9200000</v>
      </c>
      <c r="J78" s="196">
        <v>0</v>
      </c>
      <c r="K78" s="196">
        <v>0</v>
      </c>
      <c r="L78" s="196"/>
      <c r="M78" t="s">
        <v>15</v>
      </c>
    </row>
    <row r="79" spans="1:14" x14ac:dyDescent="0.25">
      <c r="A79" s="196">
        <v>10</v>
      </c>
      <c r="B79" s="194" t="s">
        <v>210</v>
      </c>
      <c r="C79" s="196" t="s">
        <v>2621</v>
      </c>
      <c r="D79" s="196">
        <v>135244122</v>
      </c>
      <c r="E79" s="196" t="s">
        <v>211</v>
      </c>
      <c r="F79" s="196">
        <v>24800000</v>
      </c>
      <c r="G79" s="196">
        <v>5475000</v>
      </c>
      <c r="H79" s="196">
        <v>1735939</v>
      </c>
      <c r="I79" s="196">
        <v>0</v>
      </c>
      <c r="J79" s="196">
        <v>0</v>
      </c>
      <c r="K79" s="196">
        <v>93989061</v>
      </c>
      <c r="L79" s="195" t="s">
        <v>15</v>
      </c>
    </row>
    <row r="80" spans="1:14" x14ac:dyDescent="0.25">
      <c r="A80" s="196">
        <v>11</v>
      </c>
      <c r="B80" s="194" t="s">
        <v>212</v>
      </c>
      <c r="C80" s="196" t="s">
        <v>2621</v>
      </c>
      <c r="D80" s="196">
        <v>26059000239</v>
      </c>
      <c r="E80" s="196" t="s">
        <v>213</v>
      </c>
      <c r="F80" s="196">
        <v>9200000</v>
      </c>
      <c r="G80" s="196">
        <v>0</v>
      </c>
      <c r="H80" s="196">
        <v>0</v>
      </c>
      <c r="I80" s="196">
        <v>9200000</v>
      </c>
      <c r="J80" s="196">
        <v>0</v>
      </c>
      <c r="K80" s="196">
        <v>0</v>
      </c>
      <c r="L80" s="196"/>
      <c r="M80" t="s">
        <v>15</v>
      </c>
    </row>
    <row r="81" spans="1:14" x14ac:dyDescent="0.25">
      <c r="A81" s="196">
        <v>12</v>
      </c>
      <c r="B81" s="194" t="s">
        <v>214</v>
      </c>
      <c r="C81" s="196" t="s">
        <v>2622</v>
      </c>
      <c r="D81" s="196">
        <v>135260712</v>
      </c>
      <c r="E81" s="196" t="s">
        <v>215</v>
      </c>
      <c r="F81" s="196">
        <v>92000000</v>
      </c>
      <c r="G81" s="196">
        <v>1375000</v>
      </c>
      <c r="H81" s="196">
        <v>0</v>
      </c>
      <c r="I81" s="196">
        <v>46000000</v>
      </c>
      <c r="J81" s="196">
        <v>0</v>
      </c>
      <c r="K81" s="196">
        <v>44625000</v>
      </c>
      <c r="L81" s="195" t="s">
        <v>15</v>
      </c>
    </row>
    <row r="82" spans="1:14" x14ac:dyDescent="0.25">
      <c r="A82" s="196">
        <v>13</v>
      </c>
      <c r="B82" s="194" t="s">
        <v>216</v>
      </c>
      <c r="C82" s="196" t="s">
        <v>2623</v>
      </c>
      <c r="D82" s="196">
        <v>135764241</v>
      </c>
      <c r="E82" s="196" t="s">
        <v>217</v>
      </c>
      <c r="F82" s="196">
        <v>46000000</v>
      </c>
      <c r="G82" s="196">
        <v>0</v>
      </c>
      <c r="H82" s="196">
        <v>0</v>
      </c>
      <c r="I82" s="196">
        <v>27600000</v>
      </c>
      <c r="J82" s="196">
        <v>0</v>
      </c>
      <c r="K82" s="196">
        <v>18400000</v>
      </c>
      <c r="L82" s="195" t="s">
        <v>15</v>
      </c>
    </row>
    <row r="83" spans="1:14" x14ac:dyDescent="0.25">
      <c r="A83" s="196">
        <v>14</v>
      </c>
      <c r="B83" s="194" t="s">
        <v>218</v>
      </c>
      <c r="C83" s="196" t="s">
        <v>2624</v>
      </c>
      <c r="D83" s="196">
        <v>135514145</v>
      </c>
      <c r="E83" s="196" t="s">
        <v>219</v>
      </c>
      <c r="F83" s="196">
        <v>46000000</v>
      </c>
      <c r="G83" s="196">
        <v>0</v>
      </c>
      <c r="H83" s="196">
        <v>0</v>
      </c>
      <c r="I83" s="196">
        <v>18400000</v>
      </c>
      <c r="J83" s="196">
        <v>0</v>
      </c>
      <c r="K83" s="196">
        <v>27600000</v>
      </c>
      <c r="L83" s="195" t="s">
        <v>15</v>
      </c>
    </row>
    <row r="84" spans="1:14" x14ac:dyDescent="0.25">
      <c r="A84" s="196">
        <v>15</v>
      </c>
      <c r="B84" s="194" t="s">
        <v>220</v>
      </c>
      <c r="C84" s="196" t="s">
        <v>2625</v>
      </c>
      <c r="D84" s="196">
        <v>135119992</v>
      </c>
      <c r="E84" s="196" t="s">
        <v>221</v>
      </c>
      <c r="F84" s="196">
        <v>46000000</v>
      </c>
      <c r="G84" s="196">
        <v>6650000</v>
      </c>
      <c r="H84" s="196">
        <v>0</v>
      </c>
      <c r="I84" s="196">
        <v>27600000</v>
      </c>
      <c r="J84" s="196">
        <v>0</v>
      </c>
      <c r="K84" s="196">
        <v>11750000</v>
      </c>
      <c r="L84" s="195" t="s">
        <v>15</v>
      </c>
    </row>
    <row r="85" spans="1:14" x14ac:dyDescent="0.25">
      <c r="A85" s="196">
        <v>16</v>
      </c>
      <c r="B85" s="194" t="s">
        <v>222</v>
      </c>
      <c r="C85" s="196" t="s">
        <v>2626</v>
      </c>
      <c r="D85" s="196">
        <v>135147201</v>
      </c>
      <c r="E85" s="196" t="s">
        <v>223</v>
      </c>
      <c r="F85" s="196">
        <v>9200000</v>
      </c>
      <c r="G85" s="196">
        <v>0</v>
      </c>
      <c r="H85" s="196">
        <v>0</v>
      </c>
      <c r="I85" s="196">
        <v>0</v>
      </c>
      <c r="J85" s="196">
        <v>0</v>
      </c>
      <c r="K85" s="196">
        <v>9200000</v>
      </c>
      <c r="L85" s="195" t="s">
        <v>15</v>
      </c>
    </row>
    <row r="86" spans="1:14" x14ac:dyDescent="0.25">
      <c r="A86" s="196">
        <v>17</v>
      </c>
      <c r="B86" s="194" t="s">
        <v>224</v>
      </c>
      <c r="C86" s="196" t="s">
        <v>2627</v>
      </c>
      <c r="D86" s="196">
        <v>135487884</v>
      </c>
      <c r="E86" s="196" t="s">
        <v>225</v>
      </c>
      <c r="F86" s="196">
        <v>46000000</v>
      </c>
      <c r="G86" s="196">
        <v>1375000</v>
      </c>
      <c r="H86" s="196">
        <v>0</v>
      </c>
      <c r="I86" s="196">
        <v>27600000</v>
      </c>
      <c r="J86" s="196">
        <v>0</v>
      </c>
      <c r="K86" s="196">
        <v>17025000</v>
      </c>
      <c r="L86" s="195" t="s">
        <v>15</v>
      </c>
    </row>
    <row r="87" spans="1:14" x14ac:dyDescent="0.25">
      <c r="A87" s="196">
        <v>18</v>
      </c>
      <c r="B87" s="194" t="s">
        <v>226</v>
      </c>
      <c r="C87" s="196" t="s">
        <v>2628</v>
      </c>
      <c r="D87" s="196">
        <v>1355289528</v>
      </c>
      <c r="E87" s="196" t="s">
        <v>227</v>
      </c>
      <c r="F87" s="196">
        <v>46000000</v>
      </c>
      <c r="G87" s="196">
        <v>0</v>
      </c>
      <c r="H87" s="196">
        <v>0</v>
      </c>
      <c r="I87" s="196">
        <v>0</v>
      </c>
      <c r="J87" s="196">
        <v>0</v>
      </c>
      <c r="K87" s="196">
        <v>46000000</v>
      </c>
      <c r="L87" s="195" t="s">
        <v>15</v>
      </c>
    </row>
    <row r="88" spans="1:14" x14ac:dyDescent="0.25">
      <c r="A88" s="196">
        <v>19</v>
      </c>
      <c r="B88" s="194" t="s">
        <v>228</v>
      </c>
      <c r="C88" s="196" t="s">
        <v>2629</v>
      </c>
      <c r="D88" s="196">
        <v>135688850</v>
      </c>
      <c r="E88" s="196" t="s">
        <v>229</v>
      </c>
      <c r="F88" s="196">
        <v>101200000</v>
      </c>
      <c r="G88" s="196">
        <v>8351250</v>
      </c>
      <c r="H88" s="196">
        <v>0</v>
      </c>
      <c r="I88" s="196">
        <v>101200000</v>
      </c>
      <c r="J88" s="196">
        <v>0</v>
      </c>
      <c r="K88" s="196">
        <v>-8351250</v>
      </c>
      <c r="L88" s="196"/>
      <c r="M88" t="s">
        <v>15</v>
      </c>
      <c r="N88" t="s">
        <v>196</v>
      </c>
    </row>
    <row r="89" spans="1:14" x14ac:dyDescent="0.25">
      <c r="A89" s="196">
        <v>20</v>
      </c>
      <c r="B89" s="194" t="s">
        <v>230</v>
      </c>
      <c r="C89" s="196" t="s">
        <v>2630</v>
      </c>
      <c r="D89" s="196">
        <v>135256079</v>
      </c>
      <c r="E89" s="196">
        <v>141214000859</v>
      </c>
      <c r="F89" s="196">
        <v>9200000</v>
      </c>
      <c r="G89" s="196">
        <v>0</v>
      </c>
      <c r="H89" s="196">
        <v>0</v>
      </c>
      <c r="I89" s="196">
        <v>9200000</v>
      </c>
      <c r="J89" s="196">
        <v>0</v>
      </c>
      <c r="K89" s="196">
        <v>0</v>
      </c>
      <c r="L89" s="196"/>
      <c r="M89" t="s">
        <v>15</v>
      </c>
    </row>
    <row r="90" spans="1:14" x14ac:dyDescent="0.25">
      <c r="A90" s="196">
        <v>21</v>
      </c>
      <c r="B90" s="194" t="s">
        <v>231</v>
      </c>
      <c r="C90" s="196"/>
      <c r="D90" s="196">
        <v>135745678</v>
      </c>
      <c r="E90" s="196" t="s">
        <v>232</v>
      </c>
      <c r="F90" s="196">
        <v>55200000</v>
      </c>
      <c r="G90" s="196">
        <v>0</v>
      </c>
      <c r="H90" s="196">
        <v>0</v>
      </c>
      <c r="I90" s="196">
        <v>55200000</v>
      </c>
      <c r="J90" s="196">
        <v>0</v>
      </c>
      <c r="K90" s="196">
        <v>0</v>
      </c>
      <c r="L90" s="196"/>
      <c r="M90" t="s">
        <v>15</v>
      </c>
    </row>
    <row r="91" spans="1:14" x14ac:dyDescent="0.25">
      <c r="A91" s="196">
        <v>22</v>
      </c>
      <c r="B91" s="194" t="s">
        <v>233</v>
      </c>
      <c r="C91" s="196" t="s">
        <v>2631</v>
      </c>
      <c r="D91" s="196">
        <v>135026351</v>
      </c>
      <c r="E91" s="196">
        <v>140715086622</v>
      </c>
      <c r="F91" s="196">
        <v>93000000</v>
      </c>
      <c r="G91" s="196">
        <v>11000000</v>
      </c>
      <c r="H91" s="196">
        <v>0</v>
      </c>
      <c r="I91" s="196">
        <v>12000000</v>
      </c>
      <c r="J91" s="196">
        <v>0</v>
      </c>
      <c r="K91" s="196">
        <v>70000000</v>
      </c>
      <c r="L91" s="195" t="s">
        <v>15</v>
      </c>
    </row>
    <row r="92" spans="1:14" x14ac:dyDescent="0.25">
      <c r="A92" s="196">
        <v>23</v>
      </c>
      <c r="B92" s="194" t="s">
        <v>234</v>
      </c>
      <c r="C92" s="196" t="s">
        <v>2632</v>
      </c>
      <c r="D92" s="196">
        <v>135096175</v>
      </c>
      <c r="E92" s="196" t="s">
        <v>235</v>
      </c>
      <c r="F92" s="196">
        <v>46000000</v>
      </c>
      <c r="G92" s="196">
        <v>2700000</v>
      </c>
      <c r="H92" s="196">
        <v>0</v>
      </c>
      <c r="I92" s="196">
        <v>9200000</v>
      </c>
      <c r="J92" s="196">
        <v>0</v>
      </c>
      <c r="K92" s="196">
        <v>34100000</v>
      </c>
      <c r="L92" s="195" t="s">
        <v>15</v>
      </c>
    </row>
    <row r="93" spans="1:14" x14ac:dyDescent="0.25">
      <c r="A93" s="196">
        <v>24</v>
      </c>
      <c r="B93" s="194" t="s">
        <v>236</v>
      </c>
      <c r="C93" s="196"/>
      <c r="D93" s="196">
        <v>135559783</v>
      </c>
      <c r="E93" s="196" t="s">
        <v>237</v>
      </c>
      <c r="F93" s="196">
        <v>9200000</v>
      </c>
      <c r="G93" s="196">
        <v>0</v>
      </c>
      <c r="H93" s="196">
        <v>0</v>
      </c>
      <c r="I93" s="196">
        <v>9200000</v>
      </c>
      <c r="J93" s="196">
        <v>0</v>
      </c>
      <c r="K93" s="196">
        <v>0</v>
      </c>
      <c r="L93" s="196"/>
      <c r="M93" t="s">
        <v>15</v>
      </c>
    </row>
    <row r="94" spans="1:14" x14ac:dyDescent="0.25">
      <c r="A94" s="196">
        <v>25</v>
      </c>
      <c r="B94" s="194" t="s">
        <v>238</v>
      </c>
      <c r="C94" s="196"/>
      <c r="D94" s="196">
        <v>135592083</v>
      </c>
      <c r="E94" s="196" t="s">
        <v>239</v>
      </c>
      <c r="F94" s="196">
        <v>172400000</v>
      </c>
      <c r="G94" s="196">
        <v>0</v>
      </c>
      <c r="H94" s="196">
        <v>0</v>
      </c>
      <c r="I94" s="196">
        <v>172400000</v>
      </c>
      <c r="J94" s="196">
        <v>0</v>
      </c>
      <c r="K94" s="196">
        <v>0</v>
      </c>
      <c r="L94" s="196"/>
      <c r="M94" t="s">
        <v>15</v>
      </c>
    </row>
    <row r="95" spans="1:14" x14ac:dyDescent="0.25">
      <c r="A95" s="196">
        <v>26</v>
      </c>
      <c r="B95" s="194" t="s">
        <v>240</v>
      </c>
      <c r="C95" s="196"/>
      <c r="D95" s="196">
        <v>135052765</v>
      </c>
      <c r="E95" s="196" t="s">
        <v>241</v>
      </c>
      <c r="F95" s="196">
        <v>9200000</v>
      </c>
      <c r="G95" s="196">
        <v>0</v>
      </c>
      <c r="H95" s="196">
        <v>0</v>
      </c>
      <c r="I95" s="196">
        <v>9200000</v>
      </c>
      <c r="J95" s="196">
        <v>0</v>
      </c>
      <c r="K95" s="196">
        <v>0</v>
      </c>
      <c r="L95" s="196"/>
      <c r="M95" t="s">
        <v>15</v>
      </c>
    </row>
    <row r="96" spans="1:14" x14ac:dyDescent="0.25">
      <c r="A96" s="196">
        <v>27</v>
      </c>
      <c r="B96" s="194" t="s">
        <v>242</v>
      </c>
      <c r="C96" s="196" t="s">
        <v>2633</v>
      </c>
      <c r="D96" s="196">
        <v>135197700</v>
      </c>
      <c r="E96" s="196" t="s">
        <v>243</v>
      </c>
      <c r="F96" s="196">
        <v>9200000</v>
      </c>
      <c r="G96" s="196">
        <v>0</v>
      </c>
      <c r="H96" s="196">
        <v>0</v>
      </c>
      <c r="I96" s="196">
        <v>9200000</v>
      </c>
      <c r="J96" s="196">
        <v>0</v>
      </c>
      <c r="K96" s="196">
        <v>0</v>
      </c>
      <c r="L96" s="196"/>
      <c r="M96" t="s">
        <v>15</v>
      </c>
    </row>
    <row r="97" spans="1:13" x14ac:dyDescent="0.25">
      <c r="A97" s="196">
        <v>28</v>
      </c>
      <c r="B97" s="194" t="s">
        <v>244</v>
      </c>
      <c r="C97" s="196" t="s">
        <v>2634</v>
      </c>
      <c r="D97" s="196">
        <v>135715262</v>
      </c>
      <c r="E97" s="196" t="s">
        <v>245</v>
      </c>
      <c r="F97" s="196">
        <v>9200000</v>
      </c>
      <c r="G97" s="196">
        <v>0</v>
      </c>
      <c r="H97" s="196">
        <v>0</v>
      </c>
      <c r="I97" s="196">
        <v>9200000</v>
      </c>
      <c r="J97" s="196">
        <v>0</v>
      </c>
      <c r="K97" s="196">
        <v>0</v>
      </c>
      <c r="L97" s="196"/>
      <c r="M97" t="s">
        <v>15</v>
      </c>
    </row>
    <row r="98" spans="1:13" x14ac:dyDescent="0.25">
      <c r="A98" s="196">
        <v>29</v>
      </c>
      <c r="B98" s="194" t="s">
        <v>246</v>
      </c>
      <c r="C98" s="196" t="s">
        <v>2635</v>
      </c>
      <c r="D98" s="196">
        <v>135452470</v>
      </c>
      <c r="E98" s="196" t="s">
        <v>247</v>
      </c>
      <c r="F98" s="196">
        <v>9200000</v>
      </c>
      <c r="G98" s="196">
        <v>0</v>
      </c>
      <c r="H98" s="196">
        <v>0</v>
      </c>
      <c r="I98" s="196">
        <v>9200000</v>
      </c>
      <c r="J98" s="196">
        <v>0</v>
      </c>
      <c r="K98" s="196">
        <v>0</v>
      </c>
      <c r="L98" s="196"/>
      <c r="M98" t="s">
        <v>15</v>
      </c>
    </row>
    <row r="99" spans="1:13" x14ac:dyDescent="0.25">
      <c r="A99" s="196">
        <v>30</v>
      </c>
      <c r="B99" s="194" t="s">
        <v>248</v>
      </c>
      <c r="C99" s="196" t="s">
        <v>2636</v>
      </c>
      <c r="D99" s="196">
        <v>26050000096</v>
      </c>
      <c r="E99" s="196" t="s">
        <v>249</v>
      </c>
      <c r="F99" s="196">
        <v>46000000</v>
      </c>
      <c r="G99" s="196">
        <v>0</v>
      </c>
      <c r="H99" s="196">
        <v>0</v>
      </c>
      <c r="I99" s="196">
        <v>0</v>
      </c>
      <c r="J99" s="196">
        <v>0</v>
      </c>
      <c r="K99" s="196">
        <v>46000000</v>
      </c>
      <c r="L99" s="195" t="s">
        <v>15</v>
      </c>
    </row>
    <row r="100" spans="1:13" x14ac:dyDescent="0.25">
      <c r="A100" s="196">
        <v>31</v>
      </c>
      <c r="B100" s="194" t="s">
        <v>250</v>
      </c>
      <c r="C100" s="196" t="s">
        <v>2637</v>
      </c>
      <c r="D100" s="196">
        <v>135293372</v>
      </c>
      <c r="E100" s="196" t="s">
        <v>251</v>
      </c>
      <c r="F100" s="196">
        <v>46000000</v>
      </c>
      <c r="G100" s="196">
        <v>0</v>
      </c>
      <c r="H100" s="196">
        <v>0</v>
      </c>
      <c r="I100" s="196">
        <v>0</v>
      </c>
      <c r="J100" s="196">
        <v>0</v>
      </c>
      <c r="K100" s="196">
        <v>46000000</v>
      </c>
      <c r="L100" s="195" t="s">
        <v>15</v>
      </c>
    </row>
    <row r="101" spans="1:13" x14ac:dyDescent="0.25">
      <c r="A101" s="196">
        <v>32</v>
      </c>
      <c r="B101" s="194" t="s">
        <v>252</v>
      </c>
      <c r="C101" s="196" t="s">
        <v>2638</v>
      </c>
      <c r="D101" s="196">
        <v>135299309</v>
      </c>
      <c r="E101" s="196" t="s">
        <v>253</v>
      </c>
      <c r="F101" s="196">
        <v>46000000</v>
      </c>
      <c r="G101" s="196">
        <v>0</v>
      </c>
      <c r="H101" s="196">
        <v>0</v>
      </c>
      <c r="I101" s="196">
        <v>18400000</v>
      </c>
      <c r="J101" s="196">
        <v>0</v>
      </c>
      <c r="K101" s="196">
        <v>27600000</v>
      </c>
      <c r="L101" s="195" t="s">
        <v>15</v>
      </c>
    </row>
    <row r="102" spans="1:13" x14ac:dyDescent="0.25">
      <c r="A102" s="196">
        <v>33</v>
      </c>
      <c r="B102" s="194" t="s">
        <v>254</v>
      </c>
      <c r="C102" s="196" t="s">
        <v>2639</v>
      </c>
      <c r="D102" s="196">
        <v>135727341</v>
      </c>
      <c r="E102" s="196">
        <v>261015088598</v>
      </c>
      <c r="F102" s="196">
        <v>9200000</v>
      </c>
      <c r="G102" s="196">
        <v>0</v>
      </c>
      <c r="H102" s="196">
        <v>0</v>
      </c>
      <c r="I102" s="196">
        <v>9200000</v>
      </c>
      <c r="J102" s="196">
        <v>0</v>
      </c>
      <c r="K102" s="196">
        <v>0</v>
      </c>
      <c r="L102" s="196"/>
      <c r="M102" t="s">
        <v>15</v>
      </c>
    </row>
    <row r="103" spans="1:13" x14ac:dyDescent="0.25">
      <c r="A103" s="196">
        <v>34</v>
      </c>
      <c r="B103" s="194" t="s">
        <v>255</v>
      </c>
      <c r="C103" s="196" t="s">
        <v>2640</v>
      </c>
      <c r="D103" s="196">
        <v>26158000140</v>
      </c>
      <c r="E103" s="196" t="s">
        <v>256</v>
      </c>
      <c r="F103" s="196">
        <v>46000000</v>
      </c>
      <c r="G103" s="196">
        <v>0</v>
      </c>
      <c r="H103" s="196">
        <v>0</v>
      </c>
      <c r="I103" s="196">
        <v>9200000</v>
      </c>
      <c r="J103" s="196">
        <v>0</v>
      </c>
      <c r="K103" s="196">
        <v>36800000</v>
      </c>
      <c r="L103" s="195" t="s">
        <v>15</v>
      </c>
    </row>
    <row r="104" spans="1:13" x14ac:dyDescent="0.25">
      <c r="A104" s="196">
        <v>35</v>
      </c>
      <c r="B104" s="194" t="s">
        <v>257</v>
      </c>
      <c r="C104" s="196" t="s">
        <v>2641</v>
      </c>
      <c r="D104" s="196">
        <v>135502787</v>
      </c>
      <c r="E104" s="196" t="s">
        <v>258</v>
      </c>
      <c r="F104" s="196">
        <v>46000000</v>
      </c>
      <c r="G104" s="196">
        <v>0</v>
      </c>
      <c r="H104" s="196">
        <v>0</v>
      </c>
      <c r="I104" s="196">
        <v>46000000</v>
      </c>
      <c r="J104" s="196">
        <v>0</v>
      </c>
      <c r="K104" s="196">
        <v>0</v>
      </c>
      <c r="L104" s="196"/>
      <c r="M104" t="s">
        <v>15</v>
      </c>
    </row>
    <row r="105" spans="1:13" x14ac:dyDescent="0.25">
      <c r="A105" s="196">
        <v>36</v>
      </c>
      <c r="B105" s="194" t="s">
        <v>259</v>
      </c>
      <c r="C105" s="196" t="s">
        <v>2642</v>
      </c>
      <c r="D105" s="196">
        <v>135551367</v>
      </c>
      <c r="E105" s="196" t="s">
        <v>260</v>
      </c>
      <c r="F105" s="196">
        <v>46500000</v>
      </c>
      <c r="G105" s="196">
        <v>2500000</v>
      </c>
      <c r="H105" s="196">
        <v>0</v>
      </c>
      <c r="I105" s="196">
        <v>27000000</v>
      </c>
      <c r="J105" s="196">
        <v>0</v>
      </c>
      <c r="K105" s="196">
        <v>17000000</v>
      </c>
      <c r="L105" s="195" t="s">
        <v>15</v>
      </c>
    </row>
    <row r="106" spans="1:13" x14ac:dyDescent="0.25">
      <c r="A106" s="196">
        <v>37</v>
      </c>
      <c r="B106" s="194" t="s">
        <v>261</v>
      </c>
      <c r="C106" s="196" t="s">
        <v>2643</v>
      </c>
      <c r="D106" s="196">
        <v>26165000165</v>
      </c>
      <c r="E106" s="196">
        <v>140715087297</v>
      </c>
      <c r="F106" s="196">
        <v>92000000</v>
      </c>
      <c r="G106" s="196">
        <v>0</v>
      </c>
      <c r="H106" s="196">
        <v>0</v>
      </c>
      <c r="I106" s="196">
        <v>92000000</v>
      </c>
      <c r="J106" s="196">
        <v>0</v>
      </c>
      <c r="K106" s="196">
        <v>0</v>
      </c>
      <c r="L106" s="196"/>
      <c r="M106" t="s">
        <v>15</v>
      </c>
    </row>
    <row r="107" spans="1:13" x14ac:dyDescent="0.25">
      <c r="A107" s="196">
        <v>38</v>
      </c>
      <c r="B107" s="194" t="s">
        <v>262</v>
      </c>
      <c r="C107" s="196" t="s">
        <v>2641</v>
      </c>
      <c r="D107" s="196">
        <v>135664974</v>
      </c>
      <c r="E107" s="196">
        <v>251114085568</v>
      </c>
      <c r="F107" s="196">
        <v>9200000</v>
      </c>
      <c r="G107" s="196">
        <v>0</v>
      </c>
      <c r="H107" s="196">
        <v>0</v>
      </c>
      <c r="I107" s="196">
        <v>5000000</v>
      </c>
      <c r="J107" s="196">
        <v>0</v>
      </c>
      <c r="K107" s="196">
        <v>4200000</v>
      </c>
      <c r="L107" s="195" t="s">
        <v>15</v>
      </c>
    </row>
    <row r="108" spans="1:13" x14ac:dyDescent="0.25">
      <c r="A108" s="196">
        <v>39</v>
      </c>
      <c r="B108" s="194" t="s">
        <v>263</v>
      </c>
      <c r="C108" s="196" t="s">
        <v>2644</v>
      </c>
      <c r="D108" s="196">
        <v>135077070</v>
      </c>
      <c r="E108" s="196">
        <v>180615081444</v>
      </c>
      <c r="F108" s="196">
        <v>46000000</v>
      </c>
      <c r="G108" s="196">
        <v>0</v>
      </c>
      <c r="H108" s="196">
        <v>0</v>
      </c>
      <c r="I108" s="196">
        <v>0</v>
      </c>
      <c r="J108" s="196">
        <v>0</v>
      </c>
      <c r="K108" s="196">
        <v>46000000</v>
      </c>
      <c r="L108" s="195" t="s">
        <v>15</v>
      </c>
    </row>
    <row r="109" spans="1:13" x14ac:dyDescent="0.25">
      <c r="A109" s="196">
        <v>40</v>
      </c>
      <c r="B109" s="194" t="s">
        <v>264</v>
      </c>
      <c r="C109" s="196" t="s">
        <v>2645</v>
      </c>
      <c r="D109" s="196">
        <v>135145916</v>
      </c>
      <c r="E109" s="196" t="s">
        <v>265</v>
      </c>
      <c r="F109" s="196">
        <v>46000000</v>
      </c>
      <c r="G109" s="196">
        <v>2025000</v>
      </c>
      <c r="H109" s="196">
        <v>1735000</v>
      </c>
      <c r="I109" s="196">
        <v>0</v>
      </c>
      <c r="J109" s="196">
        <v>3636000</v>
      </c>
      <c r="K109" s="196">
        <v>38604000</v>
      </c>
      <c r="L109" s="195" t="s">
        <v>15</v>
      </c>
    </row>
    <row r="110" spans="1:13" x14ac:dyDescent="0.25">
      <c r="A110" s="196">
        <v>41</v>
      </c>
      <c r="B110" s="194" t="s">
        <v>266</v>
      </c>
      <c r="C110" s="196" t="s">
        <v>2646</v>
      </c>
      <c r="D110" s="196">
        <v>135321845</v>
      </c>
      <c r="E110" s="196" t="s">
        <v>267</v>
      </c>
      <c r="F110" s="196">
        <v>46000000</v>
      </c>
      <c r="G110" s="196">
        <v>0</v>
      </c>
      <c r="H110" s="196">
        <v>0</v>
      </c>
      <c r="I110" s="196">
        <v>0</v>
      </c>
      <c r="J110" s="196">
        <v>0</v>
      </c>
      <c r="K110" s="196">
        <v>46000000</v>
      </c>
      <c r="L110" s="195" t="s">
        <v>15</v>
      </c>
    </row>
    <row r="111" spans="1:13" x14ac:dyDescent="0.25">
      <c r="A111" s="196">
        <v>42</v>
      </c>
      <c r="B111" s="194" t="s">
        <v>268</v>
      </c>
      <c r="C111" s="196" t="s">
        <v>2634</v>
      </c>
      <c r="D111" s="196">
        <v>135270947</v>
      </c>
      <c r="E111" s="196" t="s">
        <v>269</v>
      </c>
      <c r="F111" s="196">
        <v>46000000</v>
      </c>
      <c r="G111" s="196">
        <v>0</v>
      </c>
      <c r="H111" s="196">
        <v>0</v>
      </c>
      <c r="I111" s="196">
        <v>27600000</v>
      </c>
      <c r="J111" s="196">
        <v>0</v>
      </c>
      <c r="K111" s="196">
        <v>18400000</v>
      </c>
      <c r="L111" s="195" t="s">
        <v>15</v>
      </c>
    </row>
    <row r="112" spans="1:13" x14ac:dyDescent="0.25">
      <c r="A112" s="196">
        <v>43</v>
      </c>
      <c r="B112" s="194" t="s">
        <v>270</v>
      </c>
      <c r="C112" s="196" t="s">
        <v>2647</v>
      </c>
      <c r="D112" s="196">
        <v>135320810</v>
      </c>
      <c r="E112" s="196" t="s">
        <v>271</v>
      </c>
      <c r="F112" s="196">
        <v>36000000</v>
      </c>
      <c r="G112" s="196">
        <v>0</v>
      </c>
      <c r="H112" s="196">
        <v>0</v>
      </c>
      <c r="I112" s="196">
        <v>36000000</v>
      </c>
      <c r="J112" s="196">
        <v>0</v>
      </c>
      <c r="K112" s="196">
        <v>0</v>
      </c>
      <c r="L112" s="196"/>
      <c r="M112" t="s">
        <v>15</v>
      </c>
    </row>
    <row r="113" spans="1:14" x14ac:dyDescent="0.25">
      <c r="A113" s="196">
        <v>44</v>
      </c>
      <c r="B113" s="194" t="s">
        <v>272</v>
      </c>
      <c r="C113" s="196" t="s">
        <v>2637</v>
      </c>
      <c r="D113" s="196">
        <v>135297641</v>
      </c>
      <c r="E113" s="196">
        <v>220915084163</v>
      </c>
      <c r="F113" s="196">
        <v>9200000</v>
      </c>
      <c r="G113" s="196">
        <v>0</v>
      </c>
      <c r="H113" s="196">
        <v>0</v>
      </c>
      <c r="I113" s="196">
        <v>0</v>
      </c>
      <c r="J113" s="196">
        <v>0</v>
      </c>
      <c r="K113" s="196">
        <v>9200000</v>
      </c>
      <c r="L113" s="195" t="s">
        <v>15</v>
      </c>
    </row>
    <row r="114" spans="1:14" x14ac:dyDescent="0.25">
      <c r="A114" s="196">
        <v>45</v>
      </c>
      <c r="B114" s="194" t="s">
        <v>273</v>
      </c>
      <c r="C114" s="196" t="s">
        <v>2648</v>
      </c>
      <c r="D114" s="196">
        <v>135292422</v>
      </c>
      <c r="E114" s="196" t="s">
        <v>274</v>
      </c>
      <c r="F114" s="196">
        <v>46000000</v>
      </c>
      <c r="G114" s="196">
        <v>9400000</v>
      </c>
      <c r="H114" s="196">
        <v>0</v>
      </c>
      <c r="I114" s="196">
        <v>0</v>
      </c>
      <c r="J114" s="196">
        <v>0</v>
      </c>
      <c r="K114" s="196">
        <v>36600000</v>
      </c>
      <c r="L114" s="195" t="s">
        <v>15</v>
      </c>
    </row>
    <row r="115" spans="1:14" x14ac:dyDescent="0.25">
      <c r="A115" s="196">
        <v>46</v>
      </c>
      <c r="B115" s="194" t="s">
        <v>275</v>
      </c>
      <c r="C115" s="196" t="s">
        <v>2636</v>
      </c>
      <c r="D115" s="196">
        <v>26062000220</v>
      </c>
      <c r="E115" s="196">
        <v>140715089378</v>
      </c>
      <c r="F115" s="196">
        <v>93000000</v>
      </c>
      <c r="G115" s="196">
        <v>6000000</v>
      </c>
      <c r="H115" s="196">
        <v>0</v>
      </c>
      <c r="I115" s="196">
        <v>36000000</v>
      </c>
      <c r="J115" s="196">
        <v>0</v>
      </c>
      <c r="K115" s="196">
        <v>51000000</v>
      </c>
      <c r="L115" s="195" t="s">
        <v>15</v>
      </c>
    </row>
    <row r="116" spans="1:14" x14ac:dyDescent="0.25">
      <c r="A116" s="196">
        <v>47</v>
      </c>
      <c r="B116" s="194" t="s">
        <v>276</v>
      </c>
      <c r="C116" s="196" t="s">
        <v>2649</v>
      </c>
      <c r="D116" s="196">
        <v>40160000040</v>
      </c>
      <c r="E116" s="196">
        <v>310316086822</v>
      </c>
      <c r="F116" s="196">
        <v>97600000</v>
      </c>
      <c r="G116" s="196">
        <v>0</v>
      </c>
      <c r="H116" s="196">
        <v>1800000</v>
      </c>
      <c r="I116" s="196">
        <v>33200000</v>
      </c>
      <c r="J116" s="196">
        <v>0</v>
      </c>
      <c r="K116" s="196">
        <v>62600000</v>
      </c>
      <c r="L116" s="195" t="s">
        <v>15</v>
      </c>
      <c r="N116" t="s">
        <v>2748</v>
      </c>
    </row>
    <row r="117" spans="1:14" x14ac:dyDescent="0.25">
      <c r="A117" s="196">
        <v>48</v>
      </c>
      <c r="B117" s="194" t="s">
        <v>277</v>
      </c>
      <c r="C117" s="196" t="s">
        <v>2650</v>
      </c>
      <c r="D117" s="196">
        <v>135761089</v>
      </c>
      <c r="E117" s="196" t="s">
        <v>278</v>
      </c>
      <c r="F117" s="196">
        <v>412200000</v>
      </c>
      <c r="G117" s="196">
        <v>104200000</v>
      </c>
      <c r="H117" s="196">
        <v>0</v>
      </c>
      <c r="I117" s="196">
        <v>241800000</v>
      </c>
      <c r="J117" s="196">
        <v>0</v>
      </c>
      <c r="K117" s="196">
        <v>66200000</v>
      </c>
      <c r="L117" s="195" t="s">
        <v>15</v>
      </c>
    </row>
    <row r="118" spans="1:14" x14ac:dyDescent="0.25">
      <c r="A118" s="196">
        <v>49</v>
      </c>
      <c r="B118" s="194" t="s">
        <v>30</v>
      </c>
      <c r="C118" s="196" t="s">
        <v>2651</v>
      </c>
      <c r="D118" s="196">
        <v>135271614</v>
      </c>
      <c r="E118" s="196" t="s">
        <v>279</v>
      </c>
      <c r="F118" s="196">
        <v>105800000</v>
      </c>
      <c r="G118" s="196">
        <v>10593750</v>
      </c>
      <c r="H118" s="196">
        <v>0</v>
      </c>
      <c r="I118" s="196">
        <v>92000000</v>
      </c>
      <c r="J118" s="196">
        <v>0</v>
      </c>
      <c r="K118" s="196">
        <v>3206250</v>
      </c>
      <c r="L118" s="195" t="s">
        <v>15</v>
      </c>
    </row>
    <row r="119" spans="1:14" x14ac:dyDescent="0.25">
      <c r="A119" s="196">
        <v>50</v>
      </c>
      <c r="B119" s="194" t="s">
        <v>280</v>
      </c>
      <c r="C119" s="196" t="s">
        <v>2652</v>
      </c>
      <c r="D119" s="196">
        <v>135269529</v>
      </c>
      <c r="E119" s="196">
        <v>140715083516</v>
      </c>
      <c r="F119" s="196">
        <v>230000000</v>
      </c>
      <c r="G119" s="196">
        <v>4958127</v>
      </c>
      <c r="H119" s="196">
        <v>6600000</v>
      </c>
      <c r="I119" s="196">
        <v>73600000</v>
      </c>
      <c r="J119" s="196">
        <v>0</v>
      </c>
      <c r="K119" s="196">
        <v>144841873</v>
      </c>
      <c r="L119" s="195" t="s">
        <v>15</v>
      </c>
      <c r="N119" t="s">
        <v>2749</v>
      </c>
    </row>
    <row r="120" spans="1:14" x14ac:dyDescent="0.25">
      <c r="A120" s="196">
        <v>51</v>
      </c>
      <c r="B120" s="194" t="s">
        <v>281</v>
      </c>
      <c r="C120" s="196" t="s">
        <v>2653</v>
      </c>
      <c r="D120" s="196">
        <v>130943051</v>
      </c>
      <c r="E120" s="196">
        <v>140715081912</v>
      </c>
      <c r="F120" s="196">
        <v>46000000</v>
      </c>
      <c r="G120" s="196">
        <v>0</v>
      </c>
      <c r="H120" s="196">
        <v>0</v>
      </c>
      <c r="I120" s="196">
        <v>0</v>
      </c>
      <c r="J120" s="196">
        <v>0</v>
      </c>
      <c r="K120" s="196">
        <v>46000000</v>
      </c>
      <c r="L120" s="195" t="s">
        <v>15</v>
      </c>
    </row>
    <row r="121" spans="1:14" x14ac:dyDescent="0.25">
      <c r="A121" s="196">
        <v>52</v>
      </c>
      <c r="B121" s="194" t="s">
        <v>282</v>
      </c>
      <c r="C121" s="196" t="s">
        <v>2654</v>
      </c>
      <c r="D121" s="196">
        <v>135511522</v>
      </c>
      <c r="E121" s="196" t="s">
        <v>283</v>
      </c>
      <c r="F121" s="196">
        <v>9200000</v>
      </c>
      <c r="G121" s="196">
        <v>0</v>
      </c>
      <c r="H121" s="196">
        <v>0</v>
      </c>
      <c r="I121" s="196">
        <v>4500000</v>
      </c>
      <c r="J121" s="196">
        <v>0</v>
      </c>
      <c r="K121" s="196">
        <v>4700000</v>
      </c>
      <c r="L121" s="195" t="s">
        <v>15</v>
      </c>
    </row>
    <row r="122" spans="1:14" x14ac:dyDescent="0.25">
      <c r="A122" s="196">
        <v>53</v>
      </c>
      <c r="B122" s="194" t="s">
        <v>284</v>
      </c>
      <c r="C122" s="196"/>
      <c r="D122" s="196">
        <v>135595397</v>
      </c>
      <c r="E122" s="196" t="s">
        <v>285</v>
      </c>
      <c r="F122" s="196">
        <v>46000000</v>
      </c>
      <c r="G122" s="196">
        <v>0</v>
      </c>
      <c r="H122" s="196">
        <v>0</v>
      </c>
      <c r="I122" s="196">
        <v>46000000</v>
      </c>
      <c r="J122" s="196">
        <v>0</v>
      </c>
      <c r="K122" s="196">
        <v>0</v>
      </c>
      <c r="L122" s="196"/>
      <c r="M122" t="s">
        <v>15</v>
      </c>
    </row>
    <row r="123" spans="1:14" x14ac:dyDescent="0.25">
      <c r="A123" s="196">
        <v>54</v>
      </c>
      <c r="B123" s="194" t="s">
        <v>286</v>
      </c>
      <c r="C123" s="196"/>
      <c r="D123" s="196">
        <v>135043193</v>
      </c>
      <c r="E123" s="196" t="s">
        <v>287</v>
      </c>
      <c r="F123" s="196">
        <v>9200000</v>
      </c>
      <c r="G123" s="196">
        <v>0</v>
      </c>
      <c r="H123" s="196">
        <v>0</v>
      </c>
      <c r="I123" s="196">
        <v>9200000</v>
      </c>
      <c r="J123" s="196">
        <v>0</v>
      </c>
      <c r="K123" s="196">
        <v>0</v>
      </c>
      <c r="L123" s="196"/>
      <c r="M123" t="s">
        <v>15</v>
      </c>
    </row>
    <row r="124" spans="1:14" x14ac:dyDescent="0.25">
      <c r="A124" s="196">
        <v>55</v>
      </c>
      <c r="B124" s="194" t="s">
        <v>288</v>
      </c>
      <c r="C124" s="196" t="s">
        <v>2655</v>
      </c>
      <c r="D124" s="196">
        <v>26193000348</v>
      </c>
      <c r="E124" s="196">
        <v>140715083691</v>
      </c>
      <c r="F124" s="196">
        <v>46000000</v>
      </c>
      <c r="G124" s="196">
        <v>0</v>
      </c>
      <c r="H124" s="196">
        <v>0</v>
      </c>
      <c r="I124" s="196">
        <v>0</v>
      </c>
      <c r="J124" s="196">
        <v>0</v>
      </c>
      <c r="K124" s="196">
        <v>46000000</v>
      </c>
      <c r="L124" s="195" t="s">
        <v>15</v>
      </c>
    </row>
    <row r="125" spans="1:14" x14ac:dyDescent="0.25">
      <c r="A125" s="196">
        <v>56</v>
      </c>
      <c r="B125" s="194" t="s">
        <v>289</v>
      </c>
      <c r="C125" s="196" t="s">
        <v>2656</v>
      </c>
      <c r="D125" s="196">
        <v>135397825</v>
      </c>
      <c r="E125" s="196">
        <v>141214004570</v>
      </c>
      <c r="F125" s="196">
        <v>416500000</v>
      </c>
      <c r="G125" s="196">
        <v>55000000</v>
      </c>
      <c r="H125" s="196">
        <v>0</v>
      </c>
      <c r="I125" s="196">
        <v>266800000</v>
      </c>
      <c r="J125" s="196">
        <v>13490000</v>
      </c>
      <c r="K125" s="196">
        <v>81210000</v>
      </c>
      <c r="L125" s="195" t="s">
        <v>15</v>
      </c>
    </row>
    <row r="126" spans="1:14" x14ac:dyDescent="0.25">
      <c r="A126" s="196">
        <v>57</v>
      </c>
      <c r="B126" s="194" t="s">
        <v>290</v>
      </c>
      <c r="C126" s="196" t="s">
        <v>2657</v>
      </c>
      <c r="D126" s="196">
        <v>135194366</v>
      </c>
      <c r="E126" s="196">
        <v>190715081600</v>
      </c>
      <c r="F126" s="196">
        <v>46500000</v>
      </c>
      <c r="G126" s="196">
        <v>0</v>
      </c>
      <c r="H126" s="196">
        <v>0</v>
      </c>
      <c r="I126" s="196">
        <v>0</v>
      </c>
      <c r="J126" s="196">
        <v>0</v>
      </c>
      <c r="K126" s="196">
        <v>46500000</v>
      </c>
      <c r="L126" s="195" t="s">
        <v>15</v>
      </c>
    </row>
    <row r="127" spans="1:14" x14ac:dyDescent="0.25">
      <c r="A127" s="196">
        <v>58</v>
      </c>
      <c r="B127" s="194" t="s">
        <v>291</v>
      </c>
      <c r="C127" s="196" t="s">
        <v>2658</v>
      </c>
      <c r="D127" s="196">
        <v>135613783</v>
      </c>
      <c r="E127" s="196" t="s">
        <v>292</v>
      </c>
      <c r="F127" s="196">
        <v>46000000</v>
      </c>
      <c r="G127" s="196">
        <v>0</v>
      </c>
      <c r="H127" s="196">
        <v>0</v>
      </c>
      <c r="I127" s="196">
        <v>46000000</v>
      </c>
      <c r="J127" s="196">
        <v>0</v>
      </c>
      <c r="K127" s="196">
        <v>0</v>
      </c>
      <c r="L127" s="196"/>
      <c r="M127" t="s">
        <v>15</v>
      </c>
    </row>
    <row r="128" spans="1:14" x14ac:dyDescent="0.25">
      <c r="A128" s="196">
        <v>59</v>
      </c>
      <c r="B128" s="194" t="s">
        <v>293</v>
      </c>
      <c r="C128" s="196" t="s">
        <v>2644</v>
      </c>
      <c r="D128" s="196">
        <v>135220912</v>
      </c>
      <c r="E128" s="196">
        <v>130715087884</v>
      </c>
      <c r="F128" s="196">
        <v>46500000</v>
      </c>
      <c r="G128" s="196">
        <v>0</v>
      </c>
      <c r="H128" s="196">
        <v>0</v>
      </c>
      <c r="I128" s="196">
        <v>9200000</v>
      </c>
      <c r="J128" s="196">
        <v>0</v>
      </c>
      <c r="K128" s="196">
        <v>37300000</v>
      </c>
      <c r="L128" s="195" t="s">
        <v>15</v>
      </c>
    </row>
    <row r="129" spans="1:13" x14ac:dyDescent="0.25">
      <c r="A129" s="196">
        <v>60</v>
      </c>
      <c r="B129" s="194" t="s">
        <v>294</v>
      </c>
      <c r="C129" s="196" t="s">
        <v>2644</v>
      </c>
      <c r="D129" s="196">
        <v>135413933</v>
      </c>
      <c r="E129" s="196" t="s">
        <v>295</v>
      </c>
      <c r="F129" s="196">
        <v>232500000</v>
      </c>
      <c r="G129" s="196">
        <v>17000000</v>
      </c>
      <c r="H129" s="196">
        <v>0</v>
      </c>
      <c r="I129" s="196">
        <v>50000000</v>
      </c>
      <c r="J129" s="196">
        <v>0</v>
      </c>
      <c r="K129" s="196">
        <v>165500000</v>
      </c>
      <c r="L129" s="195" t="s">
        <v>15</v>
      </c>
    </row>
    <row r="130" spans="1:13" x14ac:dyDescent="0.25">
      <c r="A130" s="196">
        <v>61</v>
      </c>
      <c r="B130" s="194" t="s">
        <v>296</v>
      </c>
      <c r="C130" s="196" t="s">
        <v>2659</v>
      </c>
      <c r="D130" s="196">
        <v>135847044</v>
      </c>
      <c r="E130" s="196">
        <v>290815084096</v>
      </c>
      <c r="F130" s="196">
        <v>46500000</v>
      </c>
      <c r="G130" s="196">
        <v>0</v>
      </c>
      <c r="H130" s="196">
        <v>0</v>
      </c>
      <c r="I130" s="196">
        <v>0</v>
      </c>
      <c r="J130" s="196">
        <v>0</v>
      </c>
      <c r="K130" s="196">
        <v>46500000</v>
      </c>
      <c r="L130" s="195" t="s">
        <v>15</v>
      </c>
    </row>
    <row r="131" spans="1:13" x14ac:dyDescent="0.25">
      <c r="A131" s="196">
        <v>62</v>
      </c>
      <c r="B131" s="194" t="s">
        <v>297</v>
      </c>
      <c r="C131" s="196" t="s">
        <v>2660</v>
      </c>
      <c r="D131" s="196">
        <v>135136724</v>
      </c>
      <c r="E131" s="196">
        <v>110715080075</v>
      </c>
      <c r="F131" s="196">
        <v>46500000</v>
      </c>
      <c r="G131" s="196">
        <v>0</v>
      </c>
      <c r="H131" s="196">
        <v>0</v>
      </c>
      <c r="I131" s="196">
        <v>0</v>
      </c>
      <c r="J131" s="196">
        <v>0</v>
      </c>
      <c r="K131" s="196">
        <v>46500000</v>
      </c>
      <c r="L131" s="195" t="s">
        <v>15</v>
      </c>
    </row>
    <row r="132" spans="1:13" x14ac:dyDescent="0.25">
      <c r="A132" s="196">
        <v>63</v>
      </c>
      <c r="B132" s="194" t="s">
        <v>298</v>
      </c>
      <c r="C132" s="196" t="s">
        <v>2661</v>
      </c>
      <c r="D132" s="196" t="s">
        <v>299</v>
      </c>
      <c r="E132" s="196">
        <v>170715080313</v>
      </c>
      <c r="F132" s="196">
        <v>84800000</v>
      </c>
      <c r="G132" s="196">
        <v>6150000</v>
      </c>
      <c r="H132" s="196">
        <v>0</v>
      </c>
      <c r="I132" s="196">
        <v>3618182</v>
      </c>
      <c r="J132" s="196">
        <v>2760000</v>
      </c>
      <c r="K132" s="196">
        <v>72271818</v>
      </c>
      <c r="L132" s="195" t="s">
        <v>15</v>
      </c>
    </row>
    <row r="133" spans="1:13" x14ac:dyDescent="0.25">
      <c r="A133" s="196">
        <v>64</v>
      </c>
      <c r="B133" s="194" t="s">
        <v>300</v>
      </c>
      <c r="C133" s="196" t="s">
        <v>2661</v>
      </c>
      <c r="D133" s="196">
        <v>12254191</v>
      </c>
      <c r="E133" s="196">
        <v>310316083220</v>
      </c>
      <c r="F133" s="196">
        <v>46000000</v>
      </c>
      <c r="G133" s="196">
        <v>375000</v>
      </c>
      <c r="H133" s="196">
        <v>0</v>
      </c>
      <c r="I133" s="196">
        <v>0</v>
      </c>
      <c r="J133" s="196">
        <v>0</v>
      </c>
      <c r="K133" s="196">
        <v>45625000</v>
      </c>
      <c r="L133" s="195" t="s">
        <v>15</v>
      </c>
    </row>
    <row r="134" spans="1:13" x14ac:dyDescent="0.25">
      <c r="A134" s="196">
        <v>65</v>
      </c>
      <c r="B134" s="194" t="s">
        <v>301</v>
      </c>
      <c r="C134" s="196"/>
      <c r="D134" s="196">
        <v>135292493</v>
      </c>
      <c r="E134" s="196" t="s">
        <v>302</v>
      </c>
      <c r="F134" s="196">
        <v>46000000</v>
      </c>
      <c r="G134" s="196">
        <v>0</v>
      </c>
      <c r="H134" s="196">
        <v>0</v>
      </c>
      <c r="I134" s="196">
        <v>46000000</v>
      </c>
      <c r="J134" s="196">
        <v>0</v>
      </c>
      <c r="K134" s="196">
        <v>0</v>
      </c>
      <c r="L134" s="196"/>
      <c r="M134" t="s">
        <v>15</v>
      </c>
    </row>
    <row r="135" spans="1:13" x14ac:dyDescent="0.25">
      <c r="A135" s="196">
        <v>66</v>
      </c>
      <c r="B135" s="194" t="s">
        <v>303</v>
      </c>
      <c r="C135" s="196"/>
      <c r="D135" s="196">
        <v>135230565</v>
      </c>
      <c r="E135" s="196" t="s">
        <v>304</v>
      </c>
      <c r="F135" s="196">
        <v>87200000</v>
      </c>
      <c r="G135" s="196">
        <v>0</v>
      </c>
      <c r="H135" s="196">
        <v>0</v>
      </c>
      <c r="I135" s="196">
        <v>87200000</v>
      </c>
      <c r="J135" s="196">
        <v>0</v>
      </c>
      <c r="K135" s="196">
        <v>0</v>
      </c>
      <c r="L135" s="196"/>
      <c r="M135" t="s">
        <v>15</v>
      </c>
    </row>
    <row r="136" spans="1:13" x14ac:dyDescent="0.25">
      <c r="A136" s="196">
        <v>67</v>
      </c>
      <c r="B136" s="194" t="s">
        <v>305</v>
      </c>
      <c r="C136" s="196"/>
      <c r="D136" s="196">
        <v>135108552</v>
      </c>
      <c r="E136" s="196" t="s">
        <v>306</v>
      </c>
      <c r="F136" s="196">
        <v>9200000</v>
      </c>
      <c r="G136" s="196">
        <v>0</v>
      </c>
      <c r="H136" s="196">
        <v>0</v>
      </c>
      <c r="I136" s="196">
        <v>9200000</v>
      </c>
      <c r="J136" s="196">
        <v>0</v>
      </c>
      <c r="K136" s="196">
        <v>0</v>
      </c>
      <c r="L136" s="196"/>
      <c r="M136" t="s">
        <v>15</v>
      </c>
    </row>
    <row r="137" spans="1:13" x14ac:dyDescent="0.25">
      <c r="A137" s="196">
        <v>68</v>
      </c>
      <c r="B137" s="194" t="s">
        <v>307</v>
      </c>
      <c r="C137" s="196"/>
      <c r="D137" s="196">
        <v>135201337</v>
      </c>
      <c r="E137" s="196" t="s">
        <v>308</v>
      </c>
      <c r="F137" s="196">
        <v>9200000</v>
      </c>
      <c r="G137" s="196">
        <v>0</v>
      </c>
      <c r="H137" s="196">
        <v>0</v>
      </c>
      <c r="I137" s="196">
        <v>9200000</v>
      </c>
      <c r="J137" s="196">
        <v>0</v>
      </c>
      <c r="K137" s="196">
        <v>0</v>
      </c>
      <c r="L137" s="196"/>
      <c r="M137" t="s">
        <v>15</v>
      </c>
    </row>
    <row r="138" spans="1:13" x14ac:dyDescent="0.25">
      <c r="A138" s="196">
        <v>69</v>
      </c>
      <c r="B138" s="194" t="s">
        <v>309</v>
      </c>
      <c r="C138" s="196"/>
      <c r="D138" s="196">
        <v>135548579</v>
      </c>
      <c r="E138" s="196" t="s">
        <v>310</v>
      </c>
      <c r="F138" s="196">
        <v>9200000</v>
      </c>
      <c r="G138" s="196">
        <v>0</v>
      </c>
      <c r="H138" s="196">
        <v>0</v>
      </c>
      <c r="I138" s="196">
        <v>9200000</v>
      </c>
      <c r="J138" s="196">
        <v>0</v>
      </c>
      <c r="K138" s="196">
        <v>0</v>
      </c>
      <c r="L138" s="196"/>
      <c r="M138" t="s">
        <v>15</v>
      </c>
    </row>
    <row r="139" spans="1:13" x14ac:dyDescent="0.25">
      <c r="A139" s="196">
        <v>70</v>
      </c>
      <c r="B139" s="194" t="s">
        <v>311</v>
      </c>
      <c r="C139" s="196" t="s">
        <v>2662</v>
      </c>
      <c r="D139" s="196">
        <v>135192900</v>
      </c>
      <c r="E139" s="196" t="s">
        <v>312</v>
      </c>
      <c r="F139" s="196">
        <v>46000000</v>
      </c>
      <c r="G139" s="196">
        <v>0</v>
      </c>
      <c r="H139" s="196">
        <v>0</v>
      </c>
      <c r="I139" s="196">
        <v>46000000</v>
      </c>
      <c r="J139" s="196">
        <v>0</v>
      </c>
      <c r="K139" s="196">
        <v>0</v>
      </c>
      <c r="L139" s="196"/>
      <c r="M139" t="s">
        <v>15</v>
      </c>
    </row>
    <row r="140" spans="1:13" x14ac:dyDescent="0.25">
      <c r="A140" s="196">
        <v>71</v>
      </c>
      <c r="B140" s="194" t="s">
        <v>313</v>
      </c>
      <c r="C140" s="196" t="s">
        <v>2662</v>
      </c>
      <c r="D140" s="196">
        <v>135659475</v>
      </c>
      <c r="E140" s="196" t="s">
        <v>314</v>
      </c>
      <c r="F140" s="196">
        <v>279000000</v>
      </c>
      <c r="G140" s="196">
        <v>100000000</v>
      </c>
      <c r="H140" s="196">
        <v>0</v>
      </c>
      <c r="I140" s="196">
        <v>36800000</v>
      </c>
      <c r="J140" s="196">
        <v>0</v>
      </c>
      <c r="K140" s="196">
        <v>142200000</v>
      </c>
      <c r="L140" s="195" t="s">
        <v>15</v>
      </c>
    </row>
    <row r="141" spans="1:13" x14ac:dyDescent="0.25">
      <c r="A141" s="196">
        <v>72</v>
      </c>
      <c r="B141" s="194" t="s">
        <v>315</v>
      </c>
      <c r="C141" s="196"/>
      <c r="D141" s="196">
        <v>135189990</v>
      </c>
      <c r="E141" s="196" t="s">
        <v>316</v>
      </c>
      <c r="F141" s="196">
        <v>9200000</v>
      </c>
      <c r="G141" s="196">
        <v>0</v>
      </c>
      <c r="H141" s="196">
        <v>0</v>
      </c>
      <c r="I141" s="196">
        <v>9200000</v>
      </c>
      <c r="J141" s="196">
        <v>0</v>
      </c>
      <c r="K141" s="196">
        <v>0</v>
      </c>
      <c r="L141" s="196"/>
      <c r="M141" t="s">
        <v>15</v>
      </c>
    </row>
    <row r="142" spans="1:13" x14ac:dyDescent="0.25">
      <c r="A142" s="196">
        <v>73</v>
      </c>
      <c r="B142" s="194" t="s">
        <v>317</v>
      </c>
      <c r="C142" s="196" t="s">
        <v>2663</v>
      </c>
      <c r="D142" s="196">
        <v>135018657</v>
      </c>
      <c r="E142" s="196" t="s">
        <v>318</v>
      </c>
      <c r="F142" s="196">
        <v>9200000</v>
      </c>
      <c r="G142" s="196">
        <v>0</v>
      </c>
      <c r="H142" s="196">
        <v>0</v>
      </c>
      <c r="I142" s="196">
        <v>0</v>
      </c>
      <c r="J142" s="196">
        <v>0</v>
      </c>
      <c r="K142" s="196">
        <v>9200000</v>
      </c>
      <c r="L142" s="195" t="s">
        <v>15</v>
      </c>
    </row>
    <row r="143" spans="1:13" x14ac:dyDescent="0.25">
      <c r="A143" s="196">
        <v>74</v>
      </c>
      <c r="B143" s="194" t="s">
        <v>319</v>
      </c>
      <c r="C143" s="196" t="s">
        <v>2664</v>
      </c>
      <c r="D143" s="196">
        <v>135529445</v>
      </c>
      <c r="E143" s="196">
        <v>310316086822</v>
      </c>
      <c r="F143" s="196">
        <v>46000000</v>
      </c>
      <c r="G143" s="196">
        <v>0</v>
      </c>
      <c r="H143" s="196">
        <v>0</v>
      </c>
      <c r="I143" s="196">
        <v>27600000</v>
      </c>
      <c r="J143" s="196">
        <v>0</v>
      </c>
      <c r="K143" s="196">
        <v>18400000</v>
      </c>
      <c r="L143" s="195" t="s">
        <v>15</v>
      </c>
    </row>
    <row r="144" spans="1:13" x14ac:dyDescent="0.25">
      <c r="A144" s="196">
        <v>75</v>
      </c>
      <c r="B144" s="194" t="s">
        <v>320</v>
      </c>
      <c r="C144" s="196" t="s">
        <v>2662</v>
      </c>
      <c r="D144" s="196">
        <v>26061000277</v>
      </c>
      <c r="E144" s="196" t="s">
        <v>321</v>
      </c>
      <c r="F144" s="196">
        <v>216900000</v>
      </c>
      <c r="G144" s="196">
        <v>100000000</v>
      </c>
      <c r="H144" s="196">
        <v>0</v>
      </c>
      <c r="I144" s="196">
        <v>116900000</v>
      </c>
      <c r="J144" s="196">
        <v>0</v>
      </c>
      <c r="K144" s="196">
        <v>0</v>
      </c>
      <c r="L144" s="196"/>
      <c r="M144" t="s">
        <v>15</v>
      </c>
    </row>
    <row r="145" spans="1:14" x14ac:dyDescent="0.25">
      <c r="A145" s="196">
        <v>76</v>
      </c>
      <c r="B145" s="194" t="s">
        <v>322</v>
      </c>
      <c r="C145" s="196" t="s">
        <v>2665</v>
      </c>
      <c r="D145" s="196">
        <v>135650015</v>
      </c>
      <c r="E145" s="196" t="s">
        <v>323</v>
      </c>
      <c r="F145" s="196">
        <v>9200000</v>
      </c>
      <c r="G145" s="196">
        <v>0</v>
      </c>
      <c r="H145" s="196">
        <v>0</v>
      </c>
      <c r="I145" s="196">
        <v>9200000</v>
      </c>
      <c r="J145" s="196">
        <v>0</v>
      </c>
      <c r="K145" s="196">
        <v>0</v>
      </c>
      <c r="L145" s="196"/>
      <c r="M145" t="s">
        <v>15</v>
      </c>
    </row>
    <row r="146" spans="1:14" x14ac:dyDescent="0.25">
      <c r="A146" s="196">
        <v>77</v>
      </c>
      <c r="B146" s="194" t="s">
        <v>324</v>
      </c>
      <c r="C146" s="196"/>
      <c r="D146" s="196">
        <v>135774572</v>
      </c>
      <c r="E146" s="196"/>
      <c r="F146" s="196">
        <v>18400000</v>
      </c>
      <c r="G146" s="196">
        <v>0</v>
      </c>
      <c r="H146" s="196">
        <v>0</v>
      </c>
      <c r="I146" s="196">
        <v>18400000</v>
      </c>
      <c r="J146" s="196">
        <v>0</v>
      </c>
      <c r="K146" s="196">
        <v>0</v>
      </c>
      <c r="L146" s="196"/>
      <c r="M146" t="s">
        <v>15</v>
      </c>
    </row>
    <row r="147" spans="1:14" x14ac:dyDescent="0.25">
      <c r="A147" s="196">
        <v>78</v>
      </c>
      <c r="B147" s="194" t="s">
        <v>325</v>
      </c>
      <c r="C147" s="196"/>
      <c r="D147" s="196" t="s">
        <v>326</v>
      </c>
      <c r="E147" s="196"/>
      <c r="F147" s="196">
        <v>11000000</v>
      </c>
      <c r="G147" s="196">
        <v>0</v>
      </c>
      <c r="H147" s="196">
        <v>0</v>
      </c>
      <c r="I147" s="196">
        <v>11000000</v>
      </c>
      <c r="J147" s="196">
        <v>0</v>
      </c>
      <c r="K147" s="196">
        <v>0</v>
      </c>
      <c r="L147" s="196"/>
      <c r="M147" t="s">
        <v>15</v>
      </c>
    </row>
    <row r="148" spans="1:14" x14ac:dyDescent="0.25">
      <c r="A148" s="196">
        <v>79</v>
      </c>
      <c r="B148" s="194" t="s">
        <v>327</v>
      </c>
      <c r="C148" s="196"/>
      <c r="D148" s="196">
        <v>135174646</v>
      </c>
      <c r="E148" s="196"/>
      <c r="F148" s="196">
        <v>55200000</v>
      </c>
      <c r="G148" s="196">
        <v>2385000</v>
      </c>
      <c r="H148" s="196">
        <v>0</v>
      </c>
      <c r="I148" s="196">
        <v>55200000</v>
      </c>
      <c r="J148" s="196">
        <v>0</v>
      </c>
      <c r="K148" s="196">
        <v>-2385000</v>
      </c>
      <c r="L148" s="196"/>
      <c r="M148" t="s">
        <v>15</v>
      </c>
      <c r="N148" t="s">
        <v>196</v>
      </c>
    </row>
    <row r="149" spans="1:14" x14ac:dyDescent="0.25">
      <c r="A149" s="196">
        <v>80</v>
      </c>
      <c r="B149" s="194" t="s">
        <v>328</v>
      </c>
      <c r="C149" s="196" t="s">
        <v>2666</v>
      </c>
      <c r="D149" s="196">
        <v>135751370</v>
      </c>
      <c r="E149" s="196"/>
      <c r="F149" s="196">
        <v>46500000</v>
      </c>
      <c r="G149" s="196">
        <v>0</v>
      </c>
      <c r="H149" s="196">
        <v>0</v>
      </c>
      <c r="I149" s="196">
        <v>0</v>
      </c>
      <c r="J149" s="196">
        <v>0</v>
      </c>
      <c r="K149" s="196">
        <v>46500000</v>
      </c>
      <c r="L149" s="195" t="s">
        <v>15</v>
      </c>
    </row>
    <row r="150" spans="1:14" x14ac:dyDescent="0.25">
      <c r="A150" s="196">
        <v>81</v>
      </c>
      <c r="B150" s="194" t="s">
        <v>329</v>
      </c>
      <c r="C150" s="196" t="s">
        <v>2667</v>
      </c>
      <c r="D150" s="196">
        <v>135606069</v>
      </c>
      <c r="E150" s="196"/>
      <c r="F150" s="196">
        <v>46000000</v>
      </c>
      <c r="G150" s="196">
        <v>0</v>
      </c>
      <c r="H150" s="196">
        <v>0</v>
      </c>
      <c r="I150" s="196">
        <v>46000000</v>
      </c>
      <c r="J150" s="196">
        <v>0</v>
      </c>
      <c r="K150" s="196">
        <v>0</v>
      </c>
      <c r="L150" s="195" t="s">
        <v>15</v>
      </c>
    </row>
    <row r="151" spans="1:14" x14ac:dyDescent="0.25">
      <c r="A151" s="196">
        <v>82</v>
      </c>
      <c r="B151" s="194" t="s">
        <v>330</v>
      </c>
      <c r="C151" s="196" t="s">
        <v>2668</v>
      </c>
      <c r="D151" s="196">
        <v>26074000346</v>
      </c>
      <c r="E151" s="196"/>
      <c r="F151" s="196">
        <v>32500000</v>
      </c>
      <c r="G151" s="196">
        <v>1000000</v>
      </c>
      <c r="H151" s="196">
        <v>0</v>
      </c>
      <c r="I151" s="196">
        <v>31500000</v>
      </c>
      <c r="J151" s="196">
        <v>0</v>
      </c>
      <c r="K151" s="196">
        <v>0</v>
      </c>
      <c r="L151" s="196"/>
      <c r="M151" t="s">
        <v>15</v>
      </c>
    </row>
    <row r="152" spans="1:14" x14ac:dyDescent="0.25">
      <c r="A152" s="196">
        <v>83</v>
      </c>
      <c r="B152" s="194" t="s">
        <v>331</v>
      </c>
      <c r="C152" s="196" t="s">
        <v>2669</v>
      </c>
      <c r="D152" s="196">
        <v>135040596</v>
      </c>
      <c r="E152" s="196"/>
      <c r="F152" s="196">
        <v>46500000</v>
      </c>
      <c r="G152" s="196">
        <v>0</v>
      </c>
      <c r="H152" s="196">
        <v>0</v>
      </c>
      <c r="I152" s="196">
        <v>0</v>
      </c>
      <c r="J152" s="196">
        <v>0</v>
      </c>
      <c r="K152" s="196">
        <v>46500000</v>
      </c>
      <c r="L152" s="195" t="s">
        <v>15</v>
      </c>
    </row>
    <row r="153" spans="1:14" x14ac:dyDescent="0.25">
      <c r="A153" s="196">
        <v>84</v>
      </c>
      <c r="B153" s="194" t="s">
        <v>332</v>
      </c>
      <c r="C153" s="196" t="s">
        <v>2670</v>
      </c>
      <c r="D153" s="196">
        <v>130921561</v>
      </c>
      <c r="E153" s="196"/>
      <c r="F153" s="196">
        <v>46500000</v>
      </c>
      <c r="G153" s="196">
        <v>0</v>
      </c>
      <c r="H153" s="196">
        <v>0</v>
      </c>
      <c r="I153" s="196">
        <v>0</v>
      </c>
      <c r="J153" s="196">
        <v>0</v>
      </c>
      <c r="K153" s="196">
        <v>46500000</v>
      </c>
      <c r="L153" s="195" t="s">
        <v>15</v>
      </c>
    </row>
    <row r="154" spans="1:14" x14ac:dyDescent="0.25">
      <c r="A154" s="196">
        <v>85</v>
      </c>
      <c r="B154" s="194" t="s">
        <v>333</v>
      </c>
      <c r="C154" s="196" t="s">
        <v>2671</v>
      </c>
      <c r="D154" s="196">
        <v>135195114</v>
      </c>
      <c r="E154" s="196"/>
      <c r="F154" s="196">
        <v>24800000</v>
      </c>
      <c r="G154" s="196">
        <v>1443750</v>
      </c>
      <c r="H154" s="196">
        <v>0</v>
      </c>
      <c r="I154" s="196">
        <v>0</v>
      </c>
      <c r="J154" s="196">
        <v>0</v>
      </c>
      <c r="K154" s="196">
        <v>23356250</v>
      </c>
      <c r="L154" s="195" t="s">
        <v>15</v>
      </c>
    </row>
    <row r="155" spans="1:14" x14ac:dyDescent="0.25">
      <c r="A155" s="196">
        <v>86</v>
      </c>
      <c r="B155" s="194" t="s">
        <v>334</v>
      </c>
      <c r="C155" s="196" t="s">
        <v>2672</v>
      </c>
      <c r="D155" s="196">
        <v>135391001</v>
      </c>
      <c r="E155" s="196"/>
      <c r="F155" s="196">
        <v>139500000</v>
      </c>
      <c r="G155" s="196">
        <v>2750000</v>
      </c>
      <c r="H155" s="196">
        <v>0</v>
      </c>
      <c r="I155" s="196">
        <v>9200000</v>
      </c>
      <c r="J155" s="196">
        <v>0</v>
      </c>
      <c r="K155" s="196">
        <v>127550000</v>
      </c>
      <c r="L155" s="195" t="s">
        <v>15</v>
      </c>
    </row>
    <row r="156" spans="1:14" x14ac:dyDescent="0.25">
      <c r="A156" s="196">
        <v>87</v>
      </c>
      <c r="B156" s="194" t="s">
        <v>335</v>
      </c>
      <c r="C156" s="196" t="s">
        <v>2673</v>
      </c>
      <c r="D156" s="196">
        <v>135387593</v>
      </c>
      <c r="E156" s="196"/>
      <c r="F156" s="196">
        <v>55700000</v>
      </c>
      <c r="G156" s="196">
        <v>6243750</v>
      </c>
      <c r="H156" s="196">
        <v>0</v>
      </c>
      <c r="I156" s="196">
        <v>36800000</v>
      </c>
      <c r="J156" s="196">
        <v>0</v>
      </c>
      <c r="K156" s="196">
        <v>12656250</v>
      </c>
      <c r="L156" s="195" t="s">
        <v>15</v>
      </c>
    </row>
    <row r="157" spans="1:14" x14ac:dyDescent="0.25">
      <c r="A157" s="196">
        <v>88</v>
      </c>
      <c r="B157" s="194" t="s">
        <v>336</v>
      </c>
      <c r="C157" s="196" t="s">
        <v>2674</v>
      </c>
      <c r="D157" s="196">
        <v>135254095</v>
      </c>
      <c r="E157" s="196"/>
      <c r="F157" s="196">
        <v>46500000</v>
      </c>
      <c r="G157" s="196">
        <v>0</v>
      </c>
      <c r="H157" s="196">
        <v>0</v>
      </c>
      <c r="I157" s="196">
        <v>0</v>
      </c>
      <c r="J157" s="196">
        <v>0</v>
      </c>
      <c r="K157" s="196">
        <v>46500000</v>
      </c>
      <c r="L157" s="195" t="s">
        <v>15</v>
      </c>
    </row>
    <row r="158" spans="1:14" x14ac:dyDescent="0.25">
      <c r="A158" s="196">
        <v>89</v>
      </c>
      <c r="B158" s="194" t="s">
        <v>337</v>
      </c>
      <c r="C158" s="196" t="s">
        <v>2675</v>
      </c>
      <c r="D158" s="196">
        <v>135356909</v>
      </c>
      <c r="E158" s="196"/>
      <c r="F158" s="196">
        <v>9200000</v>
      </c>
      <c r="G158" s="196">
        <v>0</v>
      </c>
      <c r="H158" s="196">
        <v>0</v>
      </c>
      <c r="I158" s="196">
        <v>0</v>
      </c>
      <c r="J158" s="196">
        <v>0</v>
      </c>
      <c r="K158" s="196">
        <v>9200000</v>
      </c>
      <c r="L158" s="195" t="s">
        <v>15</v>
      </c>
      <c r="N158" t="s">
        <v>2750</v>
      </c>
    </row>
    <row r="159" spans="1:14" x14ac:dyDescent="0.25">
      <c r="A159" s="196">
        <v>90</v>
      </c>
      <c r="B159" s="194" t="s">
        <v>2751</v>
      </c>
      <c r="C159" s="196" t="s">
        <v>2676</v>
      </c>
      <c r="D159" s="196">
        <v>135479208</v>
      </c>
      <c r="E159" s="196"/>
      <c r="F159" s="196">
        <v>9200000</v>
      </c>
      <c r="G159" s="196">
        <v>0</v>
      </c>
      <c r="H159" s="196">
        <v>0</v>
      </c>
      <c r="I159" s="196">
        <v>500000</v>
      </c>
      <c r="J159" s="196">
        <v>0</v>
      </c>
      <c r="K159" s="196">
        <v>8700000</v>
      </c>
      <c r="L159" s="195" t="s">
        <v>15</v>
      </c>
    </row>
    <row r="160" spans="1:14" x14ac:dyDescent="0.25">
      <c r="A160" s="196">
        <v>91</v>
      </c>
      <c r="B160" s="194" t="s">
        <v>339</v>
      </c>
      <c r="C160" s="196" t="s">
        <v>2677</v>
      </c>
      <c r="D160" s="196">
        <v>17186000114</v>
      </c>
      <c r="E160" s="196"/>
      <c r="F160" s="196">
        <v>46500000</v>
      </c>
      <c r="G160" s="196">
        <v>0</v>
      </c>
      <c r="H160" s="196">
        <v>0</v>
      </c>
      <c r="I160" s="196">
        <v>46500000</v>
      </c>
      <c r="J160" s="196">
        <v>0</v>
      </c>
      <c r="K160" s="196">
        <v>0</v>
      </c>
      <c r="L160" s="196"/>
      <c r="M160" t="s">
        <v>15</v>
      </c>
    </row>
    <row r="161" spans="1:14" x14ac:dyDescent="0.25">
      <c r="A161" s="196">
        <v>92</v>
      </c>
      <c r="B161" s="194" t="s">
        <v>340</v>
      </c>
      <c r="C161" s="196" t="s">
        <v>2678</v>
      </c>
      <c r="D161" s="196">
        <v>135182750</v>
      </c>
      <c r="E161" s="196"/>
      <c r="F161" s="196">
        <v>31000000</v>
      </c>
      <c r="G161" s="196">
        <v>0</v>
      </c>
      <c r="H161" s="196">
        <v>900000</v>
      </c>
      <c r="I161" s="196">
        <v>31000000</v>
      </c>
      <c r="J161" s="196">
        <v>0</v>
      </c>
      <c r="K161" s="196">
        <v>-900000</v>
      </c>
      <c r="L161" s="196"/>
      <c r="M161" t="s">
        <v>15</v>
      </c>
      <c r="N161" t="s">
        <v>196</v>
      </c>
    </row>
    <row r="162" spans="1:14" x14ac:dyDescent="0.25">
      <c r="A162" s="196">
        <v>93</v>
      </c>
      <c r="B162" s="194" t="s">
        <v>2752</v>
      </c>
      <c r="C162" s="196" t="s">
        <v>2679</v>
      </c>
      <c r="D162" s="196">
        <v>135865416</v>
      </c>
      <c r="E162" s="196"/>
      <c r="F162" s="196">
        <v>157500000</v>
      </c>
      <c r="G162" s="196">
        <v>14000000</v>
      </c>
      <c r="H162" s="196">
        <v>0</v>
      </c>
      <c r="I162" s="196">
        <v>12400000</v>
      </c>
      <c r="J162" s="196">
        <v>0</v>
      </c>
      <c r="K162" s="196">
        <v>131100000</v>
      </c>
      <c r="L162" s="195" t="s">
        <v>15</v>
      </c>
    </row>
    <row r="163" spans="1:14" x14ac:dyDescent="0.25">
      <c r="A163" s="196">
        <v>94</v>
      </c>
      <c r="B163" s="194" t="s">
        <v>342</v>
      </c>
      <c r="C163" s="196" t="s">
        <v>2680</v>
      </c>
      <c r="D163" s="196">
        <v>135022820</v>
      </c>
      <c r="E163" s="196"/>
      <c r="F163" s="196">
        <v>9200000</v>
      </c>
      <c r="G163" s="196">
        <v>0</v>
      </c>
      <c r="H163" s="196">
        <v>0</v>
      </c>
      <c r="I163" s="196">
        <v>0</v>
      </c>
      <c r="J163" s="196">
        <v>0</v>
      </c>
      <c r="K163" s="196">
        <v>9200000</v>
      </c>
      <c r="L163" s="196" t="s">
        <v>15</v>
      </c>
    </row>
    <row r="164" spans="1:14" x14ac:dyDescent="0.25">
      <c r="A164" s="196">
        <v>95</v>
      </c>
      <c r="B164" s="194" t="s">
        <v>343</v>
      </c>
      <c r="C164" s="196"/>
      <c r="D164" s="196">
        <v>135235759</v>
      </c>
      <c r="E164" s="196"/>
      <c r="F164" s="196">
        <v>46000000</v>
      </c>
      <c r="G164" s="196">
        <v>0</v>
      </c>
      <c r="H164" s="196">
        <v>0</v>
      </c>
      <c r="I164" s="196">
        <v>46000000</v>
      </c>
      <c r="J164" s="196">
        <v>0</v>
      </c>
      <c r="K164" s="196">
        <v>0</v>
      </c>
      <c r="L164" s="196"/>
      <c r="M164" t="s">
        <v>15</v>
      </c>
    </row>
    <row r="165" spans="1:14" x14ac:dyDescent="0.25">
      <c r="A165" s="196">
        <v>96</v>
      </c>
      <c r="B165" s="194" t="s">
        <v>344</v>
      </c>
      <c r="C165" s="196" t="s">
        <v>2681</v>
      </c>
      <c r="D165" s="196">
        <v>135738651</v>
      </c>
      <c r="E165" s="196"/>
      <c r="F165" s="196">
        <v>31000000</v>
      </c>
      <c r="G165" s="196">
        <v>0</v>
      </c>
      <c r="H165" s="196">
        <v>0</v>
      </c>
      <c r="I165" s="196">
        <v>0</v>
      </c>
      <c r="J165" s="196">
        <v>0</v>
      </c>
      <c r="K165" s="196">
        <v>31000000</v>
      </c>
      <c r="L165" s="195" t="s">
        <v>15</v>
      </c>
    </row>
    <row r="166" spans="1:14" x14ac:dyDescent="0.25">
      <c r="A166" s="196">
        <v>97</v>
      </c>
      <c r="B166" s="194" t="s">
        <v>345</v>
      </c>
      <c r="C166" s="196"/>
      <c r="D166" s="196">
        <v>135552248</v>
      </c>
      <c r="E166" s="196"/>
      <c r="F166" s="196">
        <v>31000000</v>
      </c>
      <c r="G166" s="196">
        <v>340000</v>
      </c>
      <c r="H166" s="196">
        <v>2700000</v>
      </c>
      <c r="I166" s="196">
        <v>31000000</v>
      </c>
      <c r="J166" s="196">
        <v>0</v>
      </c>
      <c r="K166" s="196">
        <v>-3040000</v>
      </c>
      <c r="L166" s="196"/>
      <c r="M166" t="s">
        <v>15</v>
      </c>
      <c r="N166" t="s">
        <v>196</v>
      </c>
    </row>
    <row r="167" spans="1:14" x14ac:dyDescent="0.25">
      <c r="A167" s="196">
        <v>98</v>
      </c>
      <c r="B167" s="194" t="s">
        <v>346</v>
      </c>
      <c r="C167" s="196" t="s">
        <v>2682</v>
      </c>
      <c r="D167" s="196">
        <v>135623157</v>
      </c>
      <c r="E167" s="196"/>
      <c r="F167" s="196">
        <v>31000000</v>
      </c>
      <c r="G167" s="196">
        <v>0</v>
      </c>
      <c r="H167" s="196">
        <v>0</v>
      </c>
      <c r="I167" s="196">
        <v>0</v>
      </c>
      <c r="J167" s="196">
        <v>0</v>
      </c>
      <c r="K167" s="196">
        <v>31000000</v>
      </c>
      <c r="L167" s="197" t="s">
        <v>15</v>
      </c>
    </row>
    <row r="168" spans="1:14" x14ac:dyDescent="0.25">
      <c r="A168" s="196">
        <v>99</v>
      </c>
      <c r="B168" s="194" t="s">
        <v>347</v>
      </c>
      <c r="C168" s="196" t="s">
        <v>2683</v>
      </c>
      <c r="D168" s="196">
        <v>135592535</v>
      </c>
      <c r="E168" s="196"/>
      <c r="F168" s="196">
        <v>31000000</v>
      </c>
      <c r="G168" s="196">
        <v>0</v>
      </c>
      <c r="H168" s="196">
        <v>0</v>
      </c>
      <c r="I168" s="196">
        <v>24800000</v>
      </c>
      <c r="J168" s="196">
        <v>0</v>
      </c>
      <c r="K168" s="196">
        <v>6200000</v>
      </c>
      <c r="L168" s="195" t="s">
        <v>15</v>
      </c>
    </row>
    <row r="169" spans="1:14" x14ac:dyDescent="0.25">
      <c r="A169" s="196">
        <v>100</v>
      </c>
      <c r="B169" s="194" t="s">
        <v>348</v>
      </c>
      <c r="C169" s="196" t="s">
        <v>2684</v>
      </c>
      <c r="D169" s="196">
        <v>135700306</v>
      </c>
      <c r="E169" s="196"/>
      <c r="F169" s="196">
        <v>6200000</v>
      </c>
      <c r="G169" s="196">
        <v>2400000</v>
      </c>
      <c r="H169" s="196">
        <v>0</v>
      </c>
      <c r="I169" s="196">
        <v>6200000</v>
      </c>
      <c r="J169" s="196">
        <v>0</v>
      </c>
      <c r="K169" s="196">
        <v>-2400000</v>
      </c>
      <c r="L169" s="196"/>
      <c r="M169" t="s">
        <v>15</v>
      </c>
      <c r="N169" t="s">
        <v>196</v>
      </c>
    </row>
    <row r="170" spans="1:14" x14ac:dyDescent="0.25">
      <c r="A170" s="196">
        <v>101</v>
      </c>
      <c r="B170" s="194" t="s">
        <v>2753</v>
      </c>
      <c r="C170" s="196" t="s">
        <v>2684</v>
      </c>
      <c r="D170" s="196">
        <v>135313446</v>
      </c>
      <c r="E170" s="196"/>
      <c r="F170" s="196">
        <v>31000000</v>
      </c>
      <c r="G170" s="196">
        <v>14694000</v>
      </c>
      <c r="H170" s="196">
        <v>11700000</v>
      </c>
      <c r="I170" s="196">
        <v>31000000</v>
      </c>
      <c r="J170" s="196">
        <v>0</v>
      </c>
      <c r="K170" s="196">
        <v>-26394000</v>
      </c>
      <c r="L170" s="196"/>
      <c r="M170" t="s">
        <v>15</v>
      </c>
      <c r="N170" t="s">
        <v>196</v>
      </c>
    </row>
    <row r="171" spans="1:14" x14ac:dyDescent="0.25">
      <c r="A171" s="196">
        <v>102</v>
      </c>
      <c r="B171" s="194" t="s">
        <v>350</v>
      </c>
      <c r="C171" s="196" t="s">
        <v>2685</v>
      </c>
      <c r="D171" s="196">
        <v>135246276</v>
      </c>
      <c r="E171" s="196"/>
      <c r="F171" s="196">
        <v>124500000</v>
      </c>
      <c r="G171" s="196">
        <v>78000000</v>
      </c>
      <c r="H171" s="196">
        <v>0</v>
      </c>
      <c r="I171" s="196">
        <v>18600000</v>
      </c>
      <c r="J171" s="196">
        <v>0</v>
      </c>
      <c r="K171" s="196">
        <v>27900000</v>
      </c>
      <c r="L171" s="195" t="s">
        <v>15</v>
      </c>
    </row>
    <row r="172" spans="1:14" x14ac:dyDescent="0.25">
      <c r="A172" s="196">
        <v>103</v>
      </c>
      <c r="B172" s="194" t="s">
        <v>351</v>
      </c>
      <c r="C172" s="196" t="s">
        <v>2686</v>
      </c>
      <c r="D172" s="196">
        <v>135854705</v>
      </c>
      <c r="E172" s="196"/>
      <c r="F172" s="196">
        <v>94500000</v>
      </c>
      <c r="G172" s="196">
        <v>11000000</v>
      </c>
      <c r="H172" s="196">
        <v>0</v>
      </c>
      <c r="I172" s="196">
        <v>31000000</v>
      </c>
      <c r="J172" s="196">
        <v>0</v>
      </c>
      <c r="K172" s="196">
        <v>52500000</v>
      </c>
      <c r="L172" s="195" t="s">
        <v>15</v>
      </c>
    </row>
    <row r="173" spans="1:14" x14ac:dyDescent="0.25">
      <c r="A173" s="196">
        <v>104</v>
      </c>
      <c r="B173" s="194" t="s">
        <v>352</v>
      </c>
      <c r="C173" s="196" t="s">
        <v>2666</v>
      </c>
      <c r="D173" s="196">
        <v>135246189</v>
      </c>
      <c r="E173" s="196"/>
      <c r="F173" s="196">
        <v>31000000</v>
      </c>
      <c r="G173" s="196">
        <v>0</v>
      </c>
      <c r="H173" s="196">
        <v>0</v>
      </c>
      <c r="I173" s="196">
        <v>31000000</v>
      </c>
      <c r="J173" s="196">
        <v>0</v>
      </c>
      <c r="K173" s="196">
        <v>0</v>
      </c>
      <c r="L173" s="196"/>
      <c r="M173" t="s">
        <v>15</v>
      </c>
    </row>
    <row r="174" spans="1:14" x14ac:dyDescent="0.25">
      <c r="A174" s="196">
        <v>105</v>
      </c>
      <c r="B174" s="194" t="s">
        <v>353</v>
      </c>
      <c r="C174" s="196" t="s">
        <v>2687</v>
      </c>
      <c r="D174" s="196">
        <v>135450810</v>
      </c>
      <c r="E174" s="196"/>
      <c r="F174" s="196">
        <v>31500000</v>
      </c>
      <c r="G174" s="196">
        <v>0</v>
      </c>
      <c r="H174" s="196">
        <v>0</v>
      </c>
      <c r="I174" s="196">
        <v>6200000</v>
      </c>
      <c r="J174" s="196">
        <v>0</v>
      </c>
      <c r="K174" s="196">
        <v>25300000</v>
      </c>
      <c r="L174" s="195" t="s">
        <v>15</v>
      </c>
    </row>
    <row r="175" spans="1:14" x14ac:dyDescent="0.25">
      <c r="A175" s="196">
        <v>106</v>
      </c>
      <c r="B175" s="194" t="s">
        <v>354</v>
      </c>
      <c r="C175" s="196" t="s">
        <v>2688</v>
      </c>
      <c r="D175" s="196">
        <v>135866809</v>
      </c>
      <c r="E175" s="196"/>
      <c r="F175" s="196">
        <v>63000000</v>
      </c>
      <c r="G175" s="196">
        <v>6475000</v>
      </c>
      <c r="H175" s="196">
        <v>0</v>
      </c>
      <c r="I175" s="196">
        <v>12400000</v>
      </c>
      <c r="J175" s="196">
        <v>0</v>
      </c>
      <c r="K175" s="196">
        <v>44125000</v>
      </c>
      <c r="L175" s="195" t="s">
        <v>15</v>
      </c>
    </row>
    <row r="176" spans="1:14" x14ac:dyDescent="0.25">
      <c r="A176" s="196">
        <v>107</v>
      </c>
      <c r="B176" s="194" t="s">
        <v>355</v>
      </c>
      <c r="C176" s="196" t="s">
        <v>2689</v>
      </c>
      <c r="D176" s="196">
        <v>135242971</v>
      </c>
      <c r="E176" s="196"/>
      <c r="F176" s="196">
        <v>94500000</v>
      </c>
      <c r="G176" s="196">
        <v>9000000</v>
      </c>
      <c r="H176" s="196">
        <v>0</v>
      </c>
      <c r="I176" s="196">
        <v>18600000</v>
      </c>
      <c r="J176" s="196">
        <v>0</v>
      </c>
      <c r="K176" s="196">
        <v>66900000</v>
      </c>
      <c r="L176" s="195" t="s">
        <v>15</v>
      </c>
    </row>
    <row r="177" spans="1:14" x14ac:dyDescent="0.25">
      <c r="A177" s="196">
        <v>108</v>
      </c>
      <c r="B177" s="194" t="s">
        <v>2754</v>
      </c>
      <c r="C177" s="196" t="s">
        <v>2687</v>
      </c>
      <c r="D177" s="196">
        <v>135145154</v>
      </c>
      <c r="E177" s="196"/>
      <c r="F177" s="196">
        <v>31500000</v>
      </c>
      <c r="G177" s="196">
        <v>900000</v>
      </c>
      <c r="H177" s="196">
        <v>0</v>
      </c>
      <c r="I177" s="196">
        <v>0</v>
      </c>
      <c r="J177" s="196">
        <v>0</v>
      </c>
      <c r="K177" s="196">
        <v>30600000</v>
      </c>
      <c r="L177" s="195" t="s">
        <v>15</v>
      </c>
    </row>
    <row r="178" spans="1:14" x14ac:dyDescent="0.25">
      <c r="A178" s="196">
        <v>109</v>
      </c>
      <c r="B178" s="194" t="s">
        <v>357</v>
      </c>
      <c r="C178" s="196" t="s">
        <v>2690</v>
      </c>
      <c r="D178" s="196">
        <v>135243532</v>
      </c>
      <c r="E178" s="196"/>
      <c r="F178" s="196">
        <v>31000000</v>
      </c>
      <c r="G178" s="196">
        <v>0</v>
      </c>
      <c r="H178" s="196">
        <v>0</v>
      </c>
      <c r="I178" s="196">
        <v>31000000</v>
      </c>
      <c r="J178" s="196">
        <v>0</v>
      </c>
      <c r="K178" s="196">
        <v>0</v>
      </c>
      <c r="L178" s="196"/>
      <c r="M178" t="s">
        <v>15</v>
      </c>
    </row>
    <row r="179" spans="1:14" x14ac:dyDescent="0.25">
      <c r="A179" s="196">
        <v>110</v>
      </c>
      <c r="B179" s="194" t="s">
        <v>358</v>
      </c>
      <c r="C179" s="196" t="s">
        <v>2690</v>
      </c>
      <c r="D179" s="196">
        <v>135192991</v>
      </c>
      <c r="E179" s="196"/>
      <c r="F179" s="196">
        <v>78000000</v>
      </c>
      <c r="G179" s="196">
        <v>12000000</v>
      </c>
      <c r="H179" s="196">
        <v>0</v>
      </c>
      <c r="I179" s="196">
        <v>18600000</v>
      </c>
      <c r="J179" s="196">
        <v>0</v>
      </c>
      <c r="K179" s="196">
        <v>47400000</v>
      </c>
      <c r="L179" s="195" t="s">
        <v>15</v>
      </c>
    </row>
    <row r="180" spans="1:14" x14ac:dyDescent="0.25">
      <c r="A180" s="196">
        <v>111</v>
      </c>
      <c r="B180" s="194" t="s">
        <v>359</v>
      </c>
      <c r="C180" s="196" t="s">
        <v>2691</v>
      </c>
      <c r="D180" s="196">
        <v>135070463</v>
      </c>
      <c r="E180" s="196">
        <v>270415089968</v>
      </c>
      <c r="F180" s="196">
        <v>6200000</v>
      </c>
      <c r="G180" s="196">
        <v>0</v>
      </c>
      <c r="H180" s="196">
        <v>0</v>
      </c>
      <c r="I180" s="196">
        <v>0</v>
      </c>
      <c r="J180" s="196">
        <v>0</v>
      </c>
      <c r="K180" s="196">
        <v>6200000</v>
      </c>
      <c r="L180" s="195" t="s">
        <v>15</v>
      </c>
    </row>
    <row r="181" spans="1:14" x14ac:dyDescent="0.25">
      <c r="A181" s="196">
        <v>112</v>
      </c>
      <c r="B181" s="194" t="s">
        <v>360</v>
      </c>
      <c r="C181" s="196"/>
      <c r="D181" s="196" t="s">
        <v>361</v>
      </c>
      <c r="E181" s="196"/>
      <c r="F181" s="196">
        <v>46500000</v>
      </c>
      <c r="G181" s="196">
        <v>2485000</v>
      </c>
      <c r="H181" s="196">
        <v>0</v>
      </c>
      <c r="I181" s="196">
        <v>46500000</v>
      </c>
      <c r="J181" s="196">
        <v>0</v>
      </c>
      <c r="K181" s="196">
        <v>-2485000</v>
      </c>
      <c r="L181" s="196"/>
      <c r="M181" t="s">
        <v>15</v>
      </c>
      <c r="N181" t="s">
        <v>196</v>
      </c>
    </row>
    <row r="182" spans="1:14" x14ac:dyDescent="0.25">
      <c r="A182" s="196">
        <v>113</v>
      </c>
      <c r="B182" s="194" t="s">
        <v>362</v>
      </c>
      <c r="C182" s="196" t="s">
        <v>2692</v>
      </c>
      <c r="D182" s="196">
        <v>135615712</v>
      </c>
      <c r="E182" s="196"/>
      <c r="F182" s="196">
        <v>46500000</v>
      </c>
      <c r="G182" s="196">
        <v>500000</v>
      </c>
      <c r="H182" s="196">
        <v>0</v>
      </c>
      <c r="I182" s="196">
        <v>18400000</v>
      </c>
      <c r="J182" s="196">
        <v>0</v>
      </c>
      <c r="K182" s="196">
        <v>28100000</v>
      </c>
      <c r="L182" s="195" t="s">
        <v>15</v>
      </c>
    </row>
    <row r="183" spans="1:14" x14ac:dyDescent="0.25">
      <c r="A183" s="196">
        <v>114</v>
      </c>
      <c r="B183" s="194" t="s">
        <v>363</v>
      </c>
      <c r="C183" s="196" t="s">
        <v>2692</v>
      </c>
      <c r="D183" s="196">
        <v>135526217</v>
      </c>
      <c r="E183" s="196"/>
      <c r="F183" s="196">
        <v>46500000</v>
      </c>
      <c r="G183" s="196">
        <v>570000</v>
      </c>
      <c r="H183" s="196">
        <v>0</v>
      </c>
      <c r="I183" s="196">
        <v>18400000</v>
      </c>
      <c r="J183" s="196">
        <v>0</v>
      </c>
      <c r="K183" s="196">
        <v>27630000</v>
      </c>
      <c r="L183" s="195" t="s">
        <v>15</v>
      </c>
    </row>
    <row r="184" spans="1:14" x14ac:dyDescent="0.25">
      <c r="A184" s="196">
        <v>115</v>
      </c>
      <c r="B184" s="194" t="s">
        <v>364</v>
      </c>
      <c r="C184" s="196" t="s">
        <v>2693</v>
      </c>
      <c r="D184" s="196">
        <v>135212543</v>
      </c>
      <c r="E184" s="196"/>
      <c r="F184" s="196">
        <v>46000000</v>
      </c>
      <c r="G184" s="196">
        <v>0</v>
      </c>
      <c r="H184" s="196">
        <v>0</v>
      </c>
      <c r="I184" s="196">
        <v>36800000</v>
      </c>
      <c r="J184" s="196">
        <v>0</v>
      </c>
      <c r="K184" s="196">
        <v>9200000</v>
      </c>
      <c r="L184" s="195" t="s">
        <v>15</v>
      </c>
    </row>
    <row r="185" spans="1:14" x14ac:dyDescent="0.25">
      <c r="A185" s="196">
        <v>116</v>
      </c>
      <c r="B185" s="194" t="s">
        <v>365</v>
      </c>
      <c r="C185" s="196" t="s">
        <v>2694</v>
      </c>
      <c r="D185" s="196">
        <v>135559441</v>
      </c>
      <c r="E185" s="196"/>
      <c r="F185" s="196">
        <v>36500000</v>
      </c>
      <c r="G185" s="196">
        <v>0</v>
      </c>
      <c r="H185" s="196">
        <v>0</v>
      </c>
      <c r="I185" s="196">
        <v>12400000</v>
      </c>
      <c r="J185" s="196">
        <v>0</v>
      </c>
      <c r="K185" s="196">
        <v>24100000</v>
      </c>
      <c r="L185" s="195" t="s">
        <v>15</v>
      </c>
    </row>
    <row r="186" spans="1:14" x14ac:dyDescent="0.25">
      <c r="A186" s="196">
        <v>117</v>
      </c>
      <c r="B186" s="194" t="s">
        <v>366</v>
      </c>
      <c r="C186" s="196" t="s">
        <v>2695</v>
      </c>
      <c r="D186" s="196">
        <v>135630044</v>
      </c>
      <c r="E186" s="196"/>
      <c r="F186" s="196">
        <v>46000000</v>
      </c>
      <c r="G186" s="196">
        <v>0</v>
      </c>
      <c r="H186" s="196">
        <v>0</v>
      </c>
      <c r="I186" s="196">
        <v>46000000</v>
      </c>
      <c r="J186" s="196">
        <v>0</v>
      </c>
      <c r="K186" s="196">
        <v>0</v>
      </c>
      <c r="L186" s="195" t="s">
        <v>15</v>
      </c>
    </row>
    <row r="187" spans="1:14" x14ac:dyDescent="0.25">
      <c r="A187" s="196">
        <v>118</v>
      </c>
      <c r="B187" s="194" t="s">
        <v>367</v>
      </c>
      <c r="C187" s="196" t="s">
        <v>2696</v>
      </c>
      <c r="D187" s="196">
        <v>135100532</v>
      </c>
      <c r="E187" s="196"/>
      <c r="F187" s="196">
        <v>9200000</v>
      </c>
      <c r="G187" s="196">
        <v>0</v>
      </c>
      <c r="H187" s="196">
        <v>0</v>
      </c>
      <c r="I187" s="196">
        <v>9200000</v>
      </c>
      <c r="J187" s="196">
        <v>0</v>
      </c>
      <c r="K187" s="196">
        <v>0</v>
      </c>
      <c r="L187" s="195" t="s">
        <v>15</v>
      </c>
    </row>
    <row r="188" spans="1:14" x14ac:dyDescent="0.25">
      <c r="A188" s="196">
        <v>119</v>
      </c>
      <c r="B188" s="194" t="s">
        <v>368</v>
      </c>
      <c r="C188" s="196" t="s">
        <v>2697</v>
      </c>
      <c r="D188" s="196">
        <v>135299220</v>
      </c>
      <c r="E188" s="196"/>
      <c r="F188" s="196">
        <v>46000000</v>
      </c>
      <c r="G188" s="196">
        <v>0</v>
      </c>
      <c r="H188" s="196">
        <v>0</v>
      </c>
      <c r="I188" s="196">
        <v>27600000</v>
      </c>
      <c r="J188" s="196">
        <v>0</v>
      </c>
      <c r="K188" s="196">
        <v>18400000</v>
      </c>
      <c r="L188" s="195" t="s">
        <v>15</v>
      </c>
    </row>
    <row r="189" spans="1:14" x14ac:dyDescent="0.25">
      <c r="A189" s="196">
        <v>120</v>
      </c>
      <c r="B189" s="194" t="s">
        <v>369</v>
      </c>
      <c r="C189" s="196" t="s">
        <v>2698</v>
      </c>
      <c r="D189" s="196">
        <v>135702528</v>
      </c>
      <c r="E189" s="196"/>
      <c r="F189" s="196">
        <v>46000000</v>
      </c>
      <c r="G189" s="196">
        <v>0</v>
      </c>
      <c r="H189" s="196">
        <v>0</v>
      </c>
      <c r="I189" s="196">
        <v>0</v>
      </c>
      <c r="J189" s="196">
        <v>0</v>
      </c>
      <c r="K189" s="196">
        <v>46000000</v>
      </c>
      <c r="L189" s="195" t="s">
        <v>15</v>
      </c>
    </row>
    <row r="190" spans="1:14" x14ac:dyDescent="0.25">
      <c r="A190" s="196">
        <v>121</v>
      </c>
      <c r="B190" s="194" t="s">
        <v>370</v>
      </c>
      <c r="C190" s="196" t="s">
        <v>2699</v>
      </c>
      <c r="D190" s="196">
        <v>135676862</v>
      </c>
      <c r="E190" s="196"/>
      <c r="F190" s="196">
        <v>46500000</v>
      </c>
      <c r="G190" s="196">
        <v>0</v>
      </c>
      <c r="H190" s="196">
        <v>0</v>
      </c>
      <c r="I190" s="196">
        <v>0</v>
      </c>
      <c r="J190" s="196">
        <v>0</v>
      </c>
      <c r="K190" s="196">
        <v>46500000</v>
      </c>
      <c r="L190" s="195" t="s">
        <v>15</v>
      </c>
    </row>
    <row r="191" spans="1:14" x14ac:dyDescent="0.25">
      <c r="A191" s="196">
        <v>122</v>
      </c>
      <c r="B191" s="194" t="s">
        <v>371</v>
      </c>
      <c r="C191" s="196" t="s">
        <v>2700</v>
      </c>
      <c r="D191" s="196">
        <v>130731150</v>
      </c>
      <c r="E191" s="196"/>
      <c r="F191" s="196">
        <v>9700000</v>
      </c>
      <c r="G191" s="196">
        <v>0</v>
      </c>
      <c r="H191" s="196">
        <v>0</v>
      </c>
      <c r="I191" s="196">
        <v>0</v>
      </c>
      <c r="J191" s="196">
        <v>0</v>
      </c>
      <c r="K191" s="196">
        <v>9700000</v>
      </c>
      <c r="L191" s="195" t="s">
        <v>15</v>
      </c>
    </row>
    <row r="192" spans="1:14" x14ac:dyDescent="0.25">
      <c r="A192" s="196">
        <v>123</v>
      </c>
      <c r="B192" s="194" t="s">
        <v>372</v>
      </c>
      <c r="C192" s="196"/>
      <c r="D192" s="196" t="s">
        <v>373</v>
      </c>
      <c r="E192" s="196"/>
      <c r="F192" s="196">
        <v>31000000</v>
      </c>
      <c r="G192" s="196">
        <v>0</v>
      </c>
      <c r="H192" s="196">
        <v>0</v>
      </c>
      <c r="I192" s="196">
        <v>31000000</v>
      </c>
      <c r="J192" s="196">
        <v>0</v>
      </c>
      <c r="K192" s="196">
        <v>0</v>
      </c>
      <c r="L192" s="196"/>
      <c r="M192" t="s">
        <v>15</v>
      </c>
    </row>
    <row r="193" spans="1:14" x14ac:dyDescent="0.25">
      <c r="A193" s="196">
        <v>124</v>
      </c>
      <c r="B193" s="194" t="s">
        <v>374</v>
      </c>
      <c r="C193" s="196"/>
      <c r="D193" s="196" t="s">
        <v>375</v>
      </c>
      <c r="E193" s="196"/>
      <c r="F193" s="196">
        <v>31000000</v>
      </c>
      <c r="G193" s="196">
        <v>0</v>
      </c>
      <c r="H193" s="196">
        <v>0</v>
      </c>
      <c r="I193" s="196">
        <v>31000000</v>
      </c>
      <c r="J193" s="196">
        <v>0</v>
      </c>
      <c r="K193" s="196">
        <v>0</v>
      </c>
      <c r="L193" s="196"/>
      <c r="M193" t="s">
        <v>15</v>
      </c>
    </row>
    <row r="194" spans="1:14" x14ac:dyDescent="0.25">
      <c r="A194" s="196">
        <v>125</v>
      </c>
      <c r="B194" s="194" t="s">
        <v>376</v>
      </c>
      <c r="C194" s="196"/>
      <c r="D194" s="196">
        <v>135771013</v>
      </c>
      <c r="E194" s="196"/>
      <c r="F194" s="196">
        <v>40700000</v>
      </c>
      <c r="G194" s="196">
        <v>0</v>
      </c>
      <c r="H194" s="196">
        <v>0</v>
      </c>
      <c r="I194" s="196">
        <v>40700000</v>
      </c>
      <c r="J194" s="196">
        <v>0</v>
      </c>
      <c r="K194" s="196">
        <v>0</v>
      </c>
      <c r="L194" s="196"/>
      <c r="M194" t="s">
        <v>15</v>
      </c>
    </row>
    <row r="195" spans="1:14" x14ac:dyDescent="0.25">
      <c r="A195" s="196">
        <v>126</v>
      </c>
      <c r="B195" s="194" t="s">
        <v>377</v>
      </c>
      <c r="C195" s="196"/>
      <c r="D195" s="196">
        <v>135568890</v>
      </c>
      <c r="E195" s="196"/>
      <c r="F195" s="196">
        <v>31500000</v>
      </c>
      <c r="G195" s="196">
        <v>0</v>
      </c>
      <c r="H195" s="196">
        <v>0</v>
      </c>
      <c r="I195" s="196">
        <v>31500000</v>
      </c>
      <c r="J195" s="196">
        <v>0</v>
      </c>
      <c r="K195" s="196">
        <v>0</v>
      </c>
      <c r="L195" s="196"/>
      <c r="M195" t="s">
        <v>15</v>
      </c>
    </row>
    <row r="196" spans="1:14" x14ac:dyDescent="0.25">
      <c r="A196" s="196">
        <v>127</v>
      </c>
      <c r="B196" s="194" t="s">
        <v>378</v>
      </c>
      <c r="C196" s="196"/>
      <c r="D196" s="196">
        <v>135208044</v>
      </c>
      <c r="E196" s="196"/>
      <c r="F196" s="196">
        <v>31500000</v>
      </c>
      <c r="G196" s="196">
        <v>0</v>
      </c>
      <c r="H196" s="196">
        <v>0</v>
      </c>
      <c r="I196" s="196">
        <v>31500000</v>
      </c>
      <c r="J196" s="196">
        <v>0</v>
      </c>
      <c r="K196" s="196">
        <v>0</v>
      </c>
      <c r="L196" s="196"/>
      <c r="M196" t="s">
        <v>15</v>
      </c>
    </row>
    <row r="197" spans="1:14" x14ac:dyDescent="0.25">
      <c r="A197" s="196">
        <v>128</v>
      </c>
      <c r="B197" s="194" t="s">
        <v>379</v>
      </c>
      <c r="C197" s="196" t="s">
        <v>2701</v>
      </c>
      <c r="D197" s="196">
        <v>50482008</v>
      </c>
      <c r="E197" s="196"/>
      <c r="F197" s="196">
        <v>31500000</v>
      </c>
      <c r="G197" s="196">
        <v>7096250</v>
      </c>
      <c r="H197" s="196">
        <v>900000</v>
      </c>
      <c r="I197" s="196">
        <v>0</v>
      </c>
      <c r="J197" s="196">
        <v>0</v>
      </c>
      <c r="K197" s="196">
        <v>23503750</v>
      </c>
      <c r="L197" s="195" t="s">
        <v>15</v>
      </c>
    </row>
    <row r="198" spans="1:14" x14ac:dyDescent="0.25">
      <c r="A198" s="196">
        <v>129</v>
      </c>
      <c r="B198" s="194" t="s">
        <v>380</v>
      </c>
      <c r="C198" s="196" t="s">
        <v>2702</v>
      </c>
      <c r="D198" s="196">
        <v>135028207</v>
      </c>
      <c r="E198" s="196"/>
      <c r="F198" s="196">
        <v>31500000</v>
      </c>
      <c r="G198" s="196">
        <v>0</v>
      </c>
      <c r="H198" s="196">
        <v>900000</v>
      </c>
      <c r="I198" s="196">
        <v>0</v>
      </c>
      <c r="J198" s="196">
        <v>0</v>
      </c>
      <c r="K198" s="196">
        <v>30600000</v>
      </c>
      <c r="L198" s="195" t="s">
        <v>15</v>
      </c>
    </row>
    <row r="199" spans="1:14" x14ac:dyDescent="0.25">
      <c r="A199" s="196">
        <v>130</v>
      </c>
      <c r="B199" s="194" t="s">
        <v>381</v>
      </c>
      <c r="C199" s="196" t="s">
        <v>2703</v>
      </c>
      <c r="D199" s="196">
        <v>135131559</v>
      </c>
      <c r="E199" s="196"/>
      <c r="F199" s="196">
        <v>155500000</v>
      </c>
      <c r="G199" s="196">
        <v>11944926</v>
      </c>
      <c r="H199" s="196">
        <v>2700000</v>
      </c>
      <c r="I199" s="196">
        <v>0</v>
      </c>
      <c r="J199" s="196">
        <v>0</v>
      </c>
      <c r="K199" s="196">
        <v>140855074</v>
      </c>
      <c r="L199" s="195" t="s">
        <v>15</v>
      </c>
    </row>
    <row r="200" spans="1:14" x14ac:dyDescent="0.25">
      <c r="A200" s="196">
        <v>131</v>
      </c>
      <c r="B200" s="194" t="s">
        <v>382</v>
      </c>
      <c r="C200" s="196"/>
      <c r="D200" s="196">
        <v>135593792</v>
      </c>
      <c r="E200" s="196"/>
      <c r="F200" s="196">
        <v>10000000</v>
      </c>
      <c r="G200" s="196">
        <v>0</v>
      </c>
      <c r="H200" s="196">
        <v>0</v>
      </c>
      <c r="I200" s="196">
        <v>10000000</v>
      </c>
      <c r="J200" s="196">
        <v>0</v>
      </c>
      <c r="K200" s="196">
        <v>0</v>
      </c>
      <c r="L200" s="196"/>
      <c r="M200" t="s">
        <v>15</v>
      </c>
    </row>
    <row r="201" spans="1:14" x14ac:dyDescent="0.25">
      <c r="A201" s="196">
        <v>132</v>
      </c>
      <c r="B201" s="194" t="s">
        <v>2755</v>
      </c>
      <c r="C201" s="196" t="s">
        <v>2704</v>
      </c>
      <c r="D201" s="196">
        <v>26175000252</v>
      </c>
      <c r="E201" s="196"/>
      <c r="F201" s="196">
        <v>63000000</v>
      </c>
      <c r="G201" s="196">
        <v>8200000</v>
      </c>
      <c r="H201" s="196">
        <v>1800000</v>
      </c>
      <c r="I201" s="196">
        <v>0</v>
      </c>
      <c r="J201" s="196">
        <v>0</v>
      </c>
      <c r="K201" s="196">
        <v>53000000</v>
      </c>
      <c r="L201" s="195" t="s">
        <v>15</v>
      </c>
    </row>
    <row r="202" spans="1:14" x14ac:dyDescent="0.25">
      <c r="A202" s="196">
        <v>133</v>
      </c>
      <c r="B202" s="194" t="s">
        <v>384</v>
      </c>
      <c r="C202" s="196"/>
      <c r="D202" s="196">
        <v>130516343</v>
      </c>
      <c r="E202" s="196"/>
      <c r="F202" s="196">
        <v>46500000</v>
      </c>
      <c r="G202" s="196">
        <v>0</v>
      </c>
      <c r="H202" s="196">
        <v>0</v>
      </c>
      <c r="I202" s="196">
        <v>46500000</v>
      </c>
      <c r="J202" s="196">
        <v>0</v>
      </c>
      <c r="K202" s="196">
        <v>0</v>
      </c>
      <c r="L202" s="196"/>
      <c r="M202" t="s">
        <v>15</v>
      </c>
    </row>
    <row r="203" spans="1:14" x14ac:dyDescent="0.25">
      <c r="A203" s="196">
        <v>134</v>
      </c>
      <c r="B203" s="194" t="s">
        <v>385</v>
      </c>
      <c r="C203" s="196"/>
      <c r="D203" s="196">
        <v>135028058</v>
      </c>
      <c r="E203" s="196"/>
      <c r="F203" s="196">
        <v>9200000</v>
      </c>
      <c r="G203" s="196">
        <v>0</v>
      </c>
      <c r="H203" s="196">
        <v>0</v>
      </c>
      <c r="I203" s="196">
        <v>9200000</v>
      </c>
      <c r="J203" s="196">
        <v>0</v>
      </c>
      <c r="K203" s="196">
        <v>0</v>
      </c>
      <c r="L203" s="196"/>
      <c r="M203" t="s">
        <v>15</v>
      </c>
    </row>
    <row r="204" spans="1:14" x14ac:dyDescent="0.25">
      <c r="A204" s="196">
        <v>135</v>
      </c>
      <c r="B204" s="194" t="s">
        <v>386</v>
      </c>
      <c r="C204" s="196" t="s">
        <v>2705</v>
      </c>
      <c r="D204" s="196">
        <v>135599189</v>
      </c>
      <c r="E204" s="196"/>
      <c r="F204" s="196">
        <v>31500000</v>
      </c>
      <c r="G204" s="196">
        <v>3000000</v>
      </c>
      <c r="H204" s="196">
        <v>0</v>
      </c>
      <c r="I204" s="196">
        <v>31500000</v>
      </c>
      <c r="J204" s="196">
        <v>0</v>
      </c>
      <c r="K204" s="196">
        <v>-3000000</v>
      </c>
      <c r="L204" s="196"/>
      <c r="M204" t="s">
        <v>15</v>
      </c>
      <c r="N204" t="s">
        <v>196</v>
      </c>
    </row>
    <row r="205" spans="1:14" x14ac:dyDescent="0.25">
      <c r="A205" s="196">
        <v>136</v>
      </c>
      <c r="B205" s="194" t="s">
        <v>298</v>
      </c>
      <c r="C205" s="196" t="s">
        <v>2706</v>
      </c>
      <c r="D205" s="196">
        <v>135195375</v>
      </c>
      <c r="E205" s="196"/>
      <c r="F205" s="196">
        <v>46000000</v>
      </c>
      <c r="G205" s="196">
        <v>175000</v>
      </c>
      <c r="H205" s="196">
        <v>0</v>
      </c>
      <c r="I205" s="196">
        <v>9200000</v>
      </c>
      <c r="J205" s="196">
        <v>0</v>
      </c>
      <c r="K205" s="196">
        <v>36625000</v>
      </c>
      <c r="L205" s="195" t="s">
        <v>15</v>
      </c>
    </row>
    <row r="206" spans="1:14" x14ac:dyDescent="0.25">
      <c r="A206" s="196">
        <v>137</v>
      </c>
      <c r="B206" s="194" t="s">
        <v>387</v>
      </c>
      <c r="C206" s="196" t="s">
        <v>2707</v>
      </c>
      <c r="D206" s="196" t="s">
        <v>388</v>
      </c>
      <c r="E206" s="196"/>
      <c r="F206" s="196">
        <v>55700000</v>
      </c>
      <c r="G206" s="196">
        <v>9543750</v>
      </c>
      <c r="H206" s="196">
        <v>800000</v>
      </c>
      <c r="I206" s="196">
        <v>55700000</v>
      </c>
      <c r="J206" s="196">
        <v>0</v>
      </c>
      <c r="K206" s="196">
        <v>-10343750</v>
      </c>
      <c r="L206" s="196"/>
      <c r="M206" t="s">
        <v>15</v>
      </c>
      <c r="N206" t="s">
        <v>196</v>
      </c>
    </row>
    <row r="207" spans="1:14" x14ac:dyDescent="0.25">
      <c r="A207" s="196">
        <v>138</v>
      </c>
      <c r="B207" s="194" t="s">
        <v>389</v>
      </c>
      <c r="C207" s="196"/>
      <c r="D207" s="196">
        <v>26179000189</v>
      </c>
      <c r="E207" s="196"/>
      <c r="F207" s="196">
        <v>31500000</v>
      </c>
      <c r="G207" s="196">
        <v>140953000</v>
      </c>
      <c r="H207" s="196">
        <v>0</v>
      </c>
      <c r="I207" s="196">
        <v>0</v>
      </c>
      <c r="J207" s="196">
        <v>0</v>
      </c>
      <c r="K207" s="196">
        <v>-109453000</v>
      </c>
      <c r="L207" s="196"/>
      <c r="M207" t="s">
        <v>15</v>
      </c>
      <c r="N207" t="s">
        <v>196</v>
      </c>
    </row>
    <row r="208" spans="1:14" x14ac:dyDescent="0.25">
      <c r="A208" s="196">
        <v>139</v>
      </c>
      <c r="B208" s="194" t="s">
        <v>2756</v>
      </c>
      <c r="C208" s="196"/>
      <c r="D208" s="196">
        <v>135558326</v>
      </c>
      <c r="E208" s="196"/>
      <c r="F208" s="196">
        <v>31500000</v>
      </c>
      <c r="G208" s="196">
        <v>0</v>
      </c>
      <c r="H208" s="196">
        <v>0</v>
      </c>
      <c r="I208" s="196">
        <v>31500000</v>
      </c>
      <c r="J208" s="196">
        <v>0</v>
      </c>
      <c r="K208" s="196">
        <v>0</v>
      </c>
      <c r="L208" s="196"/>
      <c r="M208" t="s">
        <v>15</v>
      </c>
    </row>
    <row r="209" spans="1:14" x14ac:dyDescent="0.25">
      <c r="A209" s="196">
        <v>140</v>
      </c>
      <c r="B209" s="194" t="s">
        <v>391</v>
      </c>
      <c r="C209" s="196"/>
      <c r="D209" s="196">
        <v>135730242</v>
      </c>
      <c r="E209" s="196"/>
      <c r="F209" s="196">
        <v>5500000</v>
      </c>
      <c r="G209" s="196">
        <v>0</v>
      </c>
      <c r="H209" s="196">
        <v>0</v>
      </c>
      <c r="I209" s="196">
        <v>5500000</v>
      </c>
      <c r="J209" s="196"/>
      <c r="K209" s="196">
        <v>0</v>
      </c>
      <c r="L209" s="196"/>
      <c r="M209" t="s">
        <v>15</v>
      </c>
    </row>
    <row r="210" spans="1:14" x14ac:dyDescent="0.25">
      <c r="A210" s="196">
        <v>141</v>
      </c>
      <c r="B210" s="194" t="s">
        <v>392</v>
      </c>
      <c r="C210" s="196" t="s">
        <v>2708</v>
      </c>
      <c r="D210" s="196">
        <v>135445069</v>
      </c>
      <c r="E210" s="196"/>
      <c r="F210" s="196">
        <v>46000000</v>
      </c>
      <c r="G210" s="196">
        <v>1390000</v>
      </c>
      <c r="H210" s="196">
        <v>0</v>
      </c>
      <c r="I210" s="196">
        <v>27600000</v>
      </c>
      <c r="J210" s="196">
        <v>0</v>
      </c>
      <c r="K210" s="196">
        <v>17010000</v>
      </c>
      <c r="L210" s="195" t="s">
        <v>15</v>
      </c>
    </row>
    <row r="211" spans="1:14" x14ac:dyDescent="0.25">
      <c r="A211" s="196">
        <v>142</v>
      </c>
      <c r="B211" s="194" t="s">
        <v>393</v>
      </c>
      <c r="C211" s="196" t="s">
        <v>2694</v>
      </c>
      <c r="D211" s="196">
        <v>135557138</v>
      </c>
      <c r="E211" s="196"/>
      <c r="F211" s="196">
        <v>68000000</v>
      </c>
      <c r="G211" s="196">
        <v>0</v>
      </c>
      <c r="H211" s="196">
        <v>0</v>
      </c>
      <c r="I211" s="196">
        <v>40800000</v>
      </c>
      <c r="J211" s="196">
        <v>0</v>
      </c>
      <c r="K211" s="196">
        <v>27200000</v>
      </c>
      <c r="L211" s="195" t="s">
        <v>15</v>
      </c>
    </row>
    <row r="212" spans="1:14" x14ac:dyDescent="0.25">
      <c r="A212" s="196">
        <v>143</v>
      </c>
      <c r="B212" s="194" t="s">
        <v>394</v>
      </c>
      <c r="C212" s="196"/>
      <c r="D212" s="196">
        <v>135060062</v>
      </c>
      <c r="E212" s="196"/>
      <c r="F212" s="196">
        <v>31000000</v>
      </c>
      <c r="G212" s="196">
        <v>0</v>
      </c>
      <c r="H212" s="196">
        <v>0</v>
      </c>
      <c r="I212" s="196">
        <v>31000000</v>
      </c>
      <c r="J212" s="196">
        <v>0</v>
      </c>
      <c r="K212" s="196">
        <v>0</v>
      </c>
      <c r="L212" s="196"/>
      <c r="M212" t="s">
        <v>15</v>
      </c>
    </row>
    <row r="213" spans="1:14" x14ac:dyDescent="0.25">
      <c r="A213" s="196">
        <v>144</v>
      </c>
      <c r="B213" s="194" t="s">
        <v>395</v>
      </c>
      <c r="C213" s="196" t="s">
        <v>2709</v>
      </c>
      <c r="D213" s="196">
        <v>135155464</v>
      </c>
      <c r="E213" s="196"/>
      <c r="F213" s="196">
        <v>6700000</v>
      </c>
      <c r="G213" s="196">
        <v>0</v>
      </c>
      <c r="H213" s="196">
        <v>0</v>
      </c>
      <c r="I213" s="196">
        <v>0</v>
      </c>
      <c r="J213" s="196">
        <v>0</v>
      </c>
      <c r="K213" s="196">
        <v>6700000</v>
      </c>
      <c r="L213" s="195" t="s">
        <v>15</v>
      </c>
    </row>
    <row r="214" spans="1:14" x14ac:dyDescent="0.25">
      <c r="A214" s="196">
        <v>145</v>
      </c>
      <c r="B214" s="194" t="s">
        <v>396</v>
      </c>
      <c r="C214" s="196"/>
      <c r="D214" s="196">
        <v>135374149</v>
      </c>
      <c r="E214" s="196"/>
      <c r="F214" s="196">
        <v>31500000</v>
      </c>
      <c r="G214" s="196">
        <v>1700000</v>
      </c>
      <c r="H214" s="196">
        <v>900000</v>
      </c>
      <c r="I214" s="196">
        <v>31500000</v>
      </c>
      <c r="J214" s="196">
        <v>0</v>
      </c>
      <c r="K214" s="196">
        <v>-2600000</v>
      </c>
      <c r="L214" s="196"/>
      <c r="M214" t="s">
        <v>15</v>
      </c>
      <c r="N214" t="s">
        <v>196</v>
      </c>
    </row>
    <row r="215" spans="1:14" x14ac:dyDescent="0.25">
      <c r="A215" s="196">
        <v>146</v>
      </c>
      <c r="B215" s="194" t="s">
        <v>397</v>
      </c>
      <c r="C215" s="196" t="s">
        <v>2710</v>
      </c>
      <c r="D215" s="196">
        <v>135057316</v>
      </c>
      <c r="E215" s="196"/>
      <c r="F215" s="196">
        <v>32300000</v>
      </c>
      <c r="G215" s="196">
        <v>1100000</v>
      </c>
      <c r="H215" s="196">
        <v>0</v>
      </c>
      <c r="I215" s="196">
        <v>8000000</v>
      </c>
      <c r="J215" s="196">
        <v>0</v>
      </c>
      <c r="K215" s="196">
        <v>23200000</v>
      </c>
      <c r="L215" s="195" t="s">
        <v>15</v>
      </c>
    </row>
    <row r="216" spans="1:14" x14ac:dyDescent="0.25">
      <c r="A216" s="196">
        <v>147</v>
      </c>
      <c r="B216" s="194" t="s">
        <v>398</v>
      </c>
      <c r="C216" s="196"/>
      <c r="D216" s="196">
        <v>131639891</v>
      </c>
      <c r="E216" s="196"/>
      <c r="F216" s="196">
        <v>78000000</v>
      </c>
      <c r="G216" s="196">
        <v>1375000</v>
      </c>
      <c r="H216" s="196">
        <v>900000</v>
      </c>
      <c r="I216" s="196">
        <v>78000000</v>
      </c>
      <c r="J216" s="196">
        <v>0</v>
      </c>
      <c r="K216" s="196">
        <v>-2275000</v>
      </c>
      <c r="L216" s="196"/>
      <c r="M216" t="s">
        <v>15</v>
      </c>
      <c r="N216" t="s">
        <v>196</v>
      </c>
    </row>
    <row r="217" spans="1:14" x14ac:dyDescent="0.25">
      <c r="A217" s="196">
        <v>148</v>
      </c>
      <c r="B217" s="194" t="s">
        <v>399</v>
      </c>
      <c r="C217" s="196"/>
      <c r="D217" s="196">
        <v>135001887</v>
      </c>
      <c r="E217" s="196"/>
      <c r="F217" s="196">
        <v>31000000</v>
      </c>
      <c r="G217" s="196">
        <v>0</v>
      </c>
      <c r="H217" s="196">
        <v>0</v>
      </c>
      <c r="I217" s="196">
        <v>31000000</v>
      </c>
      <c r="J217" s="196">
        <v>0</v>
      </c>
      <c r="K217" s="196">
        <v>0</v>
      </c>
      <c r="L217" s="196"/>
      <c r="M217" t="s">
        <v>15</v>
      </c>
    </row>
    <row r="218" spans="1:14" x14ac:dyDescent="0.25">
      <c r="A218" s="196">
        <v>149</v>
      </c>
      <c r="B218" s="194" t="s">
        <v>400</v>
      </c>
      <c r="C218" s="196"/>
      <c r="D218" s="196" t="s">
        <v>401</v>
      </c>
      <c r="E218" s="196"/>
      <c r="F218" s="196">
        <v>37600000</v>
      </c>
      <c r="G218" s="196">
        <v>0</v>
      </c>
      <c r="H218" s="196">
        <v>0</v>
      </c>
      <c r="I218" s="196">
        <v>37600000</v>
      </c>
      <c r="J218" s="196">
        <v>0</v>
      </c>
      <c r="K218" s="196">
        <v>0</v>
      </c>
      <c r="L218" s="196"/>
      <c r="M218" t="s">
        <v>15</v>
      </c>
    </row>
    <row r="219" spans="1:14" x14ac:dyDescent="0.25">
      <c r="A219" s="196">
        <v>150</v>
      </c>
      <c r="B219" s="194" t="s">
        <v>402</v>
      </c>
      <c r="C219" s="196" t="s">
        <v>2711</v>
      </c>
      <c r="D219" s="196">
        <v>135518408</v>
      </c>
      <c r="E219" s="196"/>
      <c r="F219" s="196">
        <v>31000000</v>
      </c>
      <c r="G219" s="196">
        <v>0</v>
      </c>
      <c r="H219" s="196">
        <v>0</v>
      </c>
      <c r="I219" s="196">
        <v>6200000</v>
      </c>
      <c r="J219" s="196">
        <v>0</v>
      </c>
      <c r="K219" s="196">
        <v>24800000</v>
      </c>
      <c r="L219" s="195" t="s">
        <v>15</v>
      </c>
    </row>
    <row r="220" spans="1:14" x14ac:dyDescent="0.25">
      <c r="A220" s="196">
        <v>151</v>
      </c>
      <c r="B220" s="194" t="s">
        <v>403</v>
      </c>
      <c r="C220" s="196" t="s">
        <v>2686</v>
      </c>
      <c r="D220" s="196">
        <v>135326435</v>
      </c>
      <c r="E220" s="196"/>
      <c r="F220" s="196">
        <v>31500000</v>
      </c>
      <c r="G220" s="196">
        <v>4000000</v>
      </c>
      <c r="H220" s="196">
        <v>0</v>
      </c>
      <c r="I220" s="196">
        <v>0</v>
      </c>
      <c r="J220" s="196">
        <v>0</v>
      </c>
      <c r="K220" s="196">
        <v>27500000</v>
      </c>
      <c r="L220" s="195" t="s">
        <v>15</v>
      </c>
    </row>
    <row r="221" spans="1:14" x14ac:dyDescent="0.25">
      <c r="A221" s="196">
        <v>152</v>
      </c>
      <c r="B221" s="194" t="s">
        <v>404</v>
      </c>
      <c r="C221" s="196" t="s">
        <v>2621</v>
      </c>
      <c r="D221" s="196">
        <v>135456793</v>
      </c>
      <c r="E221" s="196"/>
      <c r="F221" s="196">
        <v>101200000</v>
      </c>
      <c r="G221" s="196">
        <v>5500000</v>
      </c>
      <c r="H221" s="196">
        <v>0</v>
      </c>
      <c r="I221" s="196">
        <v>0</v>
      </c>
      <c r="J221" s="196">
        <v>0</v>
      </c>
      <c r="K221" s="196">
        <v>95700000</v>
      </c>
      <c r="L221" s="195" t="s">
        <v>15</v>
      </c>
    </row>
    <row r="222" spans="1:14" x14ac:dyDescent="0.25">
      <c r="A222" s="196">
        <v>153</v>
      </c>
      <c r="B222" s="194" t="s">
        <v>405</v>
      </c>
      <c r="C222" s="196" t="s">
        <v>2686</v>
      </c>
      <c r="D222" s="196">
        <v>135864225</v>
      </c>
      <c r="E222" s="196"/>
      <c r="F222" s="196">
        <v>9200000</v>
      </c>
      <c r="G222" s="196">
        <v>0</v>
      </c>
      <c r="H222" s="196">
        <v>0</v>
      </c>
      <c r="I222" s="196">
        <v>9200000</v>
      </c>
      <c r="J222" s="196">
        <v>0</v>
      </c>
      <c r="K222" s="196">
        <v>0</v>
      </c>
      <c r="L222" s="196"/>
      <c r="M222" t="s">
        <v>15</v>
      </c>
    </row>
    <row r="223" spans="1:14" x14ac:dyDescent="0.25">
      <c r="A223" s="196">
        <v>154</v>
      </c>
      <c r="B223" s="194" t="s">
        <v>406</v>
      </c>
      <c r="C223" s="196" t="s">
        <v>2662</v>
      </c>
      <c r="D223" s="196">
        <v>135657777</v>
      </c>
      <c r="E223" s="196"/>
      <c r="F223" s="196">
        <v>31500000</v>
      </c>
      <c r="G223" s="196">
        <v>0</v>
      </c>
      <c r="H223" s="196">
        <v>0</v>
      </c>
      <c r="I223" s="196">
        <v>31500000</v>
      </c>
      <c r="J223" s="196">
        <v>0</v>
      </c>
      <c r="K223" s="196">
        <v>0</v>
      </c>
      <c r="L223" s="196"/>
      <c r="M223" t="s">
        <v>15</v>
      </c>
    </row>
    <row r="224" spans="1:14" x14ac:dyDescent="0.25">
      <c r="A224" s="196">
        <v>155</v>
      </c>
      <c r="B224" s="194" t="s">
        <v>407</v>
      </c>
      <c r="C224" s="196"/>
      <c r="D224" s="196">
        <v>26170000104</v>
      </c>
      <c r="E224" s="196"/>
      <c r="F224" s="196">
        <v>31000000</v>
      </c>
      <c r="G224" s="196">
        <v>0</v>
      </c>
      <c r="H224" s="196">
        <v>0</v>
      </c>
      <c r="I224" s="196">
        <v>31000000</v>
      </c>
      <c r="J224" s="196">
        <v>0</v>
      </c>
      <c r="K224" s="196">
        <v>0</v>
      </c>
      <c r="L224" s="196"/>
      <c r="M224" t="s">
        <v>15</v>
      </c>
    </row>
    <row r="225" spans="1:14" x14ac:dyDescent="0.25">
      <c r="A225" s="196">
        <v>156</v>
      </c>
      <c r="B225" s="194" t="s">
        <v>408</v>
      </c>
      <c r="C225" s="196"/>
      <c r="D225" s="196">
        <v>135010798</v>
      </c>
      <c r="E225" s="196"/>
      <c r="F225" s="196">
        <v>62000000</v>
      </c>
      <c r="G225" s="196">
        <v>0</v>
      </c>
      <c r="H225" s="196">
        <v>0</v>
      </c>
      <c r="I225" s="196">
        <v>62000000</v>
      </c>
      <c r="J225" s="196">
        <v>0</v>
      </c>
      <c r="K225" s="196">
        <v>0</v>
      </c>
      <c r="L225" s="196"/>
      <c r="M225" t="s">
        <v>15</v>
      </c>
    </row>
    <row r="226" spans="1:14" x14ac:dyDescent="0.25">
      <c r="A226" s="196">
        <v>157</v>
      </c>
      <c r="B226" s="194" t="s">
        <v>409</v>
      </c>
      <c r="C226" s="196" t="s">
        <v>2712</v>
      </c>
      <c r="D226" s="196">
        <v>135443816</v>
      </c>
      <c r="E226" s="196"/>
      <c r="F226" s="196">
        <v>55200000</v>
      </c>
      <c r="G226" s="196">
        <v>1200000</v>
      </c>
      <c r="H226" s="196">
        <v>275000</v>
      </c>
      <c r="I226" s="196">
        <v>36800000</v>
      </c>
      <c r="J226" s="196">
        <v>0</v>
      </c>
      <c r="K226" s="196">
        <v>16925000</v>
      </c>
      <c r="L226" s="195" t="s">
        <v>15</v>
      </c>
    </row>
    <row r="227" spans="1:14" x14ac:dyDescent="0.25">
      <c r="A227" s="196">
        <v>158</v>
      </c>
      <c r="B227" s="194" t="s">
        <v>410</v>
      </c>
      <c r="C227" s="196"/>
      <c r="D227" s="196">
        <v>135215317</v>
      </c>
      <c r="E227" s="196"/>
      <c r="F227" s="196">
        <v>31000000</v>
      </c>
      <c r="G227" s="196">
        <v>0</v>
      </c>
      <c r="H227" s="196">
        <v>900000</v>
      </c>
      <c r="I227" s="196">
        <v>31000000</v>
      </c>
      <c r="J227" s="196">
        <v>0</v>
      </c>
      <c r="K227" s="196">
        <v>-900000</v>
      </c>
      <c r="L227" s="196"/>
      <c r="M227" t="s">
        <v>15</v>
      </c>
      <c r="N227" t="s">
        <v>196</v>
      </c>
    </row>
    <row r="228" spans="1:14" x14ac:dyDescent="0.25">
      <c r="A228" s="196">
        <v>159</v>
      </c>
      <c r="B228" s="194" t="s">
        <v>411</v>
      </c>
      <c r="C228" s="196"/>
      <c r="D228" s="196">
        <v>135293844</v>
      </c>
      <c r="E228" s="196"/>
      <c r="F228" s="196">
        <v>9200000</v>
      </c>
      <c r="G228" s="196">
        <v>0</v>
      </c>
      <c r="H228" s="196">
        <v>0</v>
      </c>
      <c r="I228" s="196">
        <v>9200000</v>
      </c>
      <c r="J228" s="196">
        <v>0</v>
      </c>
      <c r="K228" s="196">
        <v>0</v>
      </c>
      <c r="L228" s="196"/>
      <c r="M228" t="s">
        <v>15</v>
      </c>
    </row>
    <row r="229" spans="1:14" x14ac:dyDescent="0.25">
      <c r="A229" s="196">
        <v>160</v>
      </c>
      <c r="B229" s="194" t="s">
        <v>412</v>
      </c>
      <c r="C229" s="196"/>
      <c r="D229" s="196">
        <v>135393796</v>
      </c>
      <c r="E229" s="196"/>
      <c r="F229" s="196">
        <v>31000000</v>
      </c>
      <c r="G229" s="196">
        <v>0</v>
      </c>
      <c r="H229" s="196">
        <v>900000</v>
      </c>
      <c r="I229" s="196">
        <v>31000000</v>
      </c>
      <c r="J229" s="196">
        <v>0</v>
      </c>
      <c r="K229" s="196">
        <v>-900000</v>
      </c>
      <c r="L229" s="196"/>
      <c r="M229" t="s">
        <v>15</v>
      </c>
      <c r="N229" t="s">
        <v>196</v>
      </c>
    </row>
    <row r="230" spans="1:14" x14ac:dyDescent="0.25">
      <c r="A230" s="196">
        <v>161</v>
      </c>
      <c r="B230" s="194" t="s">
        <v>413</v>
      </c>
      <c r="C230" s="196"/>
      <c r="D230" s="196">
        <v>135051654</v>
      </c>
      <c r="E230" s="196"/>
      <c r="F230" s="196">
        <v>31000000</v>
      </c>
      <c r="G230" s="196">
        <v>1443000</v>
      </c>
      <c r="H230" s="196">
        <v>900000</v>
      </c>
      <c r="I230" s="196">
        <v>31000000</v>
      </c>
      <c r="J230" s="196">
        <v>0</v>
      </c>
      <c r="K230" s="196">
        <v>-2343000</v>
      </c>
      <c r="L230" s="196"/>
      <c r="M230" t="s">
        <v>15</v>
      </c>
      <c r="N230" t="s">
        <v>196</v>
      </c>
    </row>
    <row r="231" spans="1:14" x14ac:dyDescent="0.25">
      <c r="A231" s="196">
        <v>162</v>
      </c>
      <c r="B231" s="194" t="s">
        <v>414</v>
      </c>
      <c r="C231" s="196"/>
      <c r="D231" s="196">
        <v>135190177</v>
      </c>
      <c r="E231" s="196"/>
      <c r="F231" s="196">
        <v>31000000</v>
      </c>
      <c r="G231" s="196">
        <v>0</v>
      </c>
      <c r="H231" s="196">
        <v>900000</v>
      </c>
      <c r="I231" s="196">
        <v>31000000</v>
      </c>
      <c r="J231" s="196">
        <v>0</v>
      </c>
      <c r="K231" s="196">
        <v>-900000</v>
      </c>
      <c r="L231" s="196"/>
      <c r="M231" t="s">
        <v>15</v>
      </c>
      <c r="N231" t="s">
        <v>196</v>
      </c>
    </row>
    <row r="232" spans="1:14" x14ac:dyDescent="0.25">
      <c r="A232" s="196">
        <v>163</v>
      </c>
      <c r="B232" s="194" t="s">
        <v>415</v>
      </c>
      <c r="C232" s="196" t="s">
        <v>2713</v>
      </c>
      <c r="D232" s="196">
        <v>135216991</v>
      </c>
      <c r="E232" s="196"/>
      <c r="F232" s="196">
        <v>155000000</v>
      </c>
      <c r="G232" s="196">
        <v>12500000</v>
      </c>
      <c r="H232" s="196">
        <v>0</v>
      </c>
      <c r="I232" s="196">
        <v>0</v>
      </c>
      <c r="J232" s="196">
        <v>0</v>
      </c>
      <c r="K232" s="196">
        <v>142500000</v>
      </c>
      <c r="L232" s="195" t="s">
        <v>15</v>
      </c>
    </row>
    <row r="233" spans="1:14" x14ac:dyDescent="0.25">
      <c r="A233" s="196">
        <v>164</v>
      </c>
      <c r="B233" s="194" t="s">
        <v>416</v>
      </c>
      <c r="C233" s="196"/>
      <c r="D233" s="196">
        <v>135619644</v>
      </c>
      <c r="E233" s="196"/>
      <c r="F233" s="196">
        <v>9200000</v>
      </c>
      <c r="G233" s="196">
        <v>0</v>
      </c>
      <c r="H233" s="196">
        <v>0</v>
      </c>
      <c r="I233" s="196">
        <v>9200000</v>
      </c>
      <c r="J233" s="196">
        <v>0</v>
      </c>
      <c r="K233" s="196">
        <v>0</v>
      </c>
      <c r="L233" s="196"/>
      <c r="M233" t="s">
        <v>15</v>
      </c>
    </row>
    <row r="234" spans="1:14" x14ac:dyDescent="0.25">
      <c r="A234" s="196">
        <v>165</v>
      </c>
      <c r="B234" s="194" t="s">
        <v>417</v>
      </c>
      <c r="C234" s="196" t="s">
        <v>2714</v>
      </c>
      <c r="D234" s="196">
        <v>135256111</v>
      </c>
      <c r="E234" s="196"/>
      <c r="F234" s="196">
        <v>6200000</v>
      </c>
      <c r="G234" s="196">
        <v>0</v>
      </c>
      <c r="H234" s="196">
        <v>0</v>
      </c>
      <c r="I234" s="196">
        <v>0</v>
      </c>
      <c r="J234" s="196">
        <v>0</v>
      </c>
      <c r="K234" s="196">
        <v>6200000</v>
      </c>
      <c r="L234" s="195" t="s">
        <v>15</v>
      </c>
    </row>
    <row r="235" spans="1:14" x14ac:dyDescent="0.25">
      <c r="A235" s="196">
        <v>166</v>
      </c>
      <c r="B235" s="194" t="s">
        <v>418</v>
      </c>
      <c r="C235" s="196" t="s">
        <v>2715</v>
      </c>
      <c r="D235" s="196">
        <v>135254407</v>
      </c>
      <c r="E235" s="196"/>
      <c r="F235" s="196">
        <v>9200000</v>
      </c>
      <c r="G235" s="196">
        <v>0</v>
      </c>
      <c r="H235" s="196">
        <v>0</v>
      </c>
      <c r="I235" s="196">
        <v>9200000</v>
      </c>
      <c r="J235" s="196">
        <v>0</v>
      </c>
      <c r="K235" s="196">
        <v>0</v>
      </c>
      <c r="L235" s="196"/>
      <c r="M235" t="s">
        <v>15</v>
      </c>
    </row>
    <row r="236" spans="1:14" x14ac:dyDescent="0.25">
      <c r="A236" s="196">
        <v>167</v>
      </c>
      <c r="B236" s="194" t="s">
        <v>419</v>
      </c>
      <c r="C236" s="196" t="s">
        <v>2716</v>
      </c>
      <c r="D236" s="196">
        <v>135336269</v>
      </c>
      <c r="E236" s="196"/>
      <c r="F236" s="196">
        <v>9200000</v>
      </c>
      <c r="G236" s="196">
        <v>0</v>
      </c>
      <c r="H236" s="196">
        <v>0</v>
      </c>
      <c r="I236" s="196">
        <v>9200000</v>
      </c>
      <c r="J236" s="196">
        <v>0</v>
      </c>
      <c r="K236" s="196">
        <v>0</v>
      </c>
      <c r="L236" s="196"/>
      <c r="M236" t="s">
        <v>15</v>
      </c>
    </row>
    <row r="237" spans="1:14" x14ac:dyDescent="0.25">
      <c r="A237" s="196">
        <v>168</v>
      </c>
      <c r="B237" s="194" t="s">
        <v>420</v>
      </c>
      <c r="C237" s="196" t="s">
        <v>2717</v>
      </c>
      <c r="D237" s="196">
        <v>135105373</v>
      </c>
      <c r="E237" s="196"/>
      <c r="F237" s="196">
        <v>46500000</v>
      </c>
      <c r="G237" s="196">
        <v>6650000</v>
      </c>
      <c r="H237" s="196">
        <v>0</v>
      </c>
      <c r="I237" s="196">
        <v>36800000</v>
      </c>
      <c r="J237" s="196">
        <v>0</v>
      </c>
      <c r="K237" s="196">
        <v>2750000</v>
      </c>
      <c r="L237" s="195" t="s">
        <v>15</v>
      </c>
    </row>
    <row r="238" spans="1:14" x14ac:dyDescent="0.25">
      <c r="A238" s="196">
        <v>169</v>
      </c>
      <c r="B238" s="194" t="s">
        <v>421</v>
      </c>
      <c r="C238" s="196" t="s">
        <v>2717</v>
      </c>
      <c r="D238" s="196">
        <v>135685636</v>
      </c>
      <c r="E238" s="196"/>
      <c r="F238" s="196">
        <v>46500000</v>
      </c>
      <c r="G238" s="196">
        <v>0</v>
      </c>
      <c r="H238" s="196">
        <v>0</v>
      </c>
      <c r="I238" s="196">
        <v>9200000</v>
      </c>
      <c r="J238" s="196">
        <v>0</v>
      </c>
      <c r="K238" s="196">
        <v>37300000</v>
      </c>
      <c r="L238" s="195" t="s">
        <v>15</v>
      </c>
    </row>
    <row r="239" spans="1:14" x14ac:dyDescent="0.25">
      <c r="A239" s="196">
        <v>170</v>
      </c>
      <c r="B239" s="194" t="s">
        <v>422</v>
      </c>
      <c r="C239" s="196" t="s">
        <v>2718</v>
      </c>
      <c r="D239" s="196">
        <v>135487157</v>
      </c>
      <c r="E239" s="196"/>
      <c r="F239" s="196">
        <v>46500000</v>
      </c>
      <c r="G239" s="196">
        <v>2400000</v>
      </c>
      <c r="H239" s="196">
        <v>0</v>
      </c>
      <c r="I239" s="196">
        <v>8000000</v>
      </c>
      <c r="J239" s="196">
        <v>0</v>
      </c>
      <c r="K239" s="196">
        <v>35600000</v>
      </c>
      <c r="L239" s="195" t="s">
        <v>15</v>
      </c>
    </row>
    <row r="240" spans="1:14" x14ac:dyDescent="0.25">
      <c r="A240" s="196">
        <v>171</v>
      </c>
      <c r="B240" s="194" t="s">
        <v>423</v>
      </c>
      <c r="C240" s="196" t="s">
        <v>2719</v>
      </c>
      <c r="D240" s="196">
        <v>135014173</v>
      </c>
      <c r="E240" s="196"/>
      <c r="F240" s="196">
        <v>9200000</v>
      </c>
      <c r="G240" s="196">
        <v>0</v>
      </c>
      <c r="H240" s="196">
        <v>0</v>
      </c>
      <c r="I240" s="196">
        <v>9200000</v>
      </c>
      <c r="J240" s="196">
        <v>0</v>
      </c>
      <c r="K240" s="196">
        <v>0</v>
      </c>
      <c r="L240" s="196"/>
      <c r="M240" t="s">
        <v>15</v>
      </c>
    </row>
    <row r="241" spans="1:14" x14ac:dyDescent="0.25">
      <c r="A241" s="196">
        <v>172</v>
      </c>
      <c r="B241" s="194" t="s">
        <v>424</v>
      </c>
      <c r="C241" s="196" t="s">
        <v>2720</v>
      </c>
      <c r="D241" s="196" t="s">
        <v>425</v>
      </c>
      <c r="E241" s="196"/>
      <c r="F241" s="196">
        <v>31000000</v>
      </c>
      <c r="G241" s="196">
        <v>0</v>
      </c>
      <c r="H241" s="196">
        <v>0</v>
      </c>
      <c r="I241" s="196">
        <v>1000000</v>
      </c>
      <c r="J241" s="196">
        <v>0</v>
      </c>
      <c r="K241" s="196">
        <v>30000000</v>
      </c>
      <c r="L241" s="195" t="s">
        <v>15</v>
      </c>
    </row>
    <row r="242" spans="1:14" x14ac:dyDescent="0.25">
      <c r="A242" s="196">
        <v>173</v>
      </c>
      <c r="B242" s="194" t="s">
        <v>426</v>
      </c>
      <c r="C242" s="196" t="s">
        <v>2721</v>
      </c>
      <c r="D242" s="196">
        <v>135771495</v>
      </c>
      <c r="E242" s="196"/>
      <c r="F242" s="196">
        <v>46000000</v>
      </c>
      <c r="G242" s="196">
        <v>18255500</v>
      </c>
      <c r="H242" s="196">
        <v>2700000</v>
      </c>
      <c r="I242" s="196">
        <v>9200000</v>
      </c>
      <c r="J242" s="196">
        <v>0</v>
      </c>
      <c r="K242" s="196">
        <v>15844500</v>
      </c>
      <c r="L242" s="195" t="s">
        <v>15</v>
      </c>
    </row>
    <row r="243" spans="1:14" x14ac:dyDescent="0.25">
      <c r="A243" s="196">
        <v>174</v>
      </c>
      <c r="B243" s="194" t="s">
        <v>427</v>
      </c>
      <c r="C243" s="196" t="s">
        <v>2722</v>
      </c>
      <c r="D243" s="196" t="s">
        <v>428</v>
      </c>
      <c r="E243" s="196"/>
      <c r="F243" s="196">
        <v>40200000</v>
      </c>
      <c r="G243" s="196">
        <v>0</v>
      </c>
      <c r="H243" s="196">
        <v>0</v>
      </c>
      <c r="I243" s="196">
        <v>18400000</v>
      </c>
      <c r="J243" s="196">
        <v>0</v>
      </c>
      <c r="K243" s="196">
        <v>21800000</v>
      </c>
      <c r="L243" s="195" t="s">
        <v>15</v>
      </c>
    </row>
    <row r="244" spans="1:14" x14ac:dyDescent="0.25">
      <c r="A244" s="196">
        <v>175</v>
      </c>
      <c r="B244" s="194" t="s">
        <v>429</v>
      </c>
      <c r="C244" s="196" t="s">
        <v>2723</v>
      </c>
      <c r="D244" s="196">
        <v>135687570</v>
      </c>
      <c r="E244" s="196"/>
      <c r="F244" s="196">
        <v>92000000</v>
      </c>
      <c r="G244" s="196">
        <v>1375000</v>
      </c>
      <c r="H244" s="196">
        <v>0</v>
      </c>
      <c r="I244" s="196">
        <v>46000000</v>
      </c>
      <c r="J244" s="196">
        <v>0</v>
      </c>
      <c r="K244" s="196">
        <v>44625000</v>
      </c>
      <c r="L244" s="195" t="s">
        <v>15</v>
      </c>
    </row>
    <row r="245" spans="1:14" x14ac:dyDescent="0.25">
      <c r="A245" s="196">
        <v>176</v>
      </c>
      <c r="B245" s="194" t="s">
        <v>430</v>
      </c>
      <c r="C245" s="196" t="s">
        <v>2722</v>
      </c>
      <c r="D245" s="196" t="s">
        <v>431</v>
      </c>
      <c r="E245" s="196"/>
      <c r="F245" s="196">
        <v>9700000</v>
      </c>
      <c r="G245" s="196">
        <v>0</v>
      </c>
      <c r="H245" s="196">
        <v>0</v>
      </c>
      <c r="I245" s="196">
        <v>0</v>
      </c>
      <c r="J245" s="196">
        <v>0</v>
      </c>
      <c r="K245" s="196">
        <v>9700000</v>
      </c>
      <c r="L245" s="195" t="s">
        <v>15</v>
      </c>
    </row>
    <row r="246" spans="1:14" x14ac:dyDescent="0.25">
      <c r="A246" s="196">
        <v>177</v>
      </c>
      <c r="B246" s="194" t="s">
        <v>432</v>
      </c>
      <c r="C246" s="196"/>
      <c r="D246" s="196">
        <v>135380541</v>
      </c>
      <c r="E246" s="196"/>
      <c r="F246" s="196">
        <v>31500000</v>
      </c>
      <c r="G246" s="196">
        <v>188000</v>
      </c>
      <c r="H246" s="196">
        <v>900000</v>
      </c>
      <c r="I246" s="196">
        <v>31500000</v>
      </c>
      <c r="J246" s="196">
        <v>0</v>
      </c>
      <c r="K246" s="196">
        <v>-1088000</v>
      </c>
      <c r="L246" s="196"/>
      <c r="M246" t="s">
        <v>15</v>
      </c>
      <c r="N246" t="s">
        <v>196</v>
      </c>
    </row>
    <row r="247" spans="1:14" x14ac:dyDescent="0.25">
      <c r="A247" s="196">
        <v>178</v>
      </c>
      <c r="B247" s="194" t="s">
        <v>433</v>
      </c>
      <c r="C247" s="196" t="s">
        <v>2724</v>
      </c>
      <c r="D247" s="196">
        <v>135276416</v>
      </c>
      <c r="E247" s="196"/>
      <c r="F247" s="196">
        <v>31500000</v>
      </c>
      <c r="G247" s="196">
        <v>0</v>
      </c>
      <c r="H247" s="196">
        <v>0</v>
      </c>
      <c r="I247" s="196">
        <v>0</v>
      </c>
      <c r="J247" s="196">
        <v>0</v>
      </c>
      <c r="K247" s="196">
        <v>31500000</v>
      </c>
      <c r="L247" s="195" t="s">
        <v>15</v>
      </c>
    </row>
    <row r="248" spans="1:14" x14ac:dyDescent="0.25">
      <c r="A248" s="196">
        <v>179</v>
      </c>
      <c r="B248" s="194" t="s">
        <v>434</v>
      </c>
      <c r="C248" s="196" t="s">
        <v>2669</v>
      </c>
      <c r="D248" s="196">
        <v>26097001677</v>
      </c>
      <c r="E248" s="196"/>
      <c r="F248" s="196">
        <v>92000000</v>
      </c>
      <c r="G248" s="196">
        <v>2818750</v>
      </c>
      <c r="H248" s="196">
        <v>0</v>
      </c>
      <c r="I248" s="196">
        <v>36800000</v>
      </c>
      <c r="J248" s="196">
        <v>0</v>
      </c>
      <c r="K248" s="196">
        <v>52381250</v>
      </c>
      <c r="L248" s="195" t="s">
        <v>15</v>
      </c>
    </row>
    <row r="249" spans="1:14" x14ac:dyDescent="0.25">
      <c r="A249" s="196">
        <v>180</v>
      </c>
      <c r="B249" s="194" t="s">
        <v>435</v>
      </c>
      <c r="C249" s="196" t="s">
        <v>2725</v>
      </c>
      <c r="D249" s="196" t="s">
        <v>436</v>
      </c>
      <c r="E249" s="196"/>
      <c r="F249" s="196">
        <v>102200000</v>
      </c>
      <c r="G249" s="196">
        <v>10000000</v>
      </c>
      <c r="H249" s="196">
        <v>0</v>
      </c>
      <c r="I249" s="196">
        <v>27600000</v>
      </c>
      <c r="J249" s="196">
        <v>0</v>
      </c>
      <c r="K249" s="196">
        <v>64600000</v>
      </c>
      <c r="L249" s="195" t="s">
        <v>15</v>
      </c>
    </row>
    <row r="250" spans="1:14" x14ac:dyDescent="0.25">
      <c r="A250" s="196">
        <v>181</v>
      </c>
      <c r="B250" s="194" t="s">
        <v>437</v>
      </c>
      <c r="C250" s="196" t="s">
        <v>2726</v>
      </c>
      <c r="D250" s="196">
        <v>135611485</v>
      </c>
      <c r="E250" s="196"/>
      <c r="F250" s="196">
        <v>187000000</v>
      </c>
      <c r="G250" s="196">
        <v>35935598</v>
      </c>
      <c r="H250" s="196">
        <v>0</v>
      </c>
      <c r="I250" s="196">
        <v>68200000</v>
      </c>
      <c r="J250" s="196">
        <v>0</v>
      </c>
      <c r="K250" s="196">
        <v>82864402</v>
      </c>
      <c r="L250" s="195" t="s">
        <v>15</v>
      </c>
      <c r="N250" t="s">
        <v>438</v>
      </c>
    </row>
    <row r="251" spans="1:14" x14ac:dyDescent="0.25">
      <c r="A251" s="196">
        <v>182</v>
      </c>
      <c r="B251" s="194" t="s">
        <v>439</v>
      </c>
      <c r="C251" s="196" t="s">
        <v>2727</v>
      </c>
      <c r="D251" s="196">
        <v>135002233</v>
      </c>
      <c r="E251" s="196"/>
      <c r="F251" s="196">
        <v>186000000</v>
      </c>
      <c r="G251" s="196">
        <v>23150000</v>
      </c>
      <c r="H251" s="196">
        <v>0</v>
      </c>
      <c r="I251" s="196">
        <v>31000000</v>
      </c>
      <c r="J251" s="196">
        <v>0</v>
      </c>
      <c r="K251" s="196">
        <v>131850000</v>
      </c>
      <c r="L251" s="195" t="s">
        <v>15</v>
      </c>
    </row>
    <row r="252" spans="1:14" x14ac:dyDescent="0.25">
      <c r="A252" s="196">
        <v>183</v>
      </c>
      <c r="B252" s="194" t="s">
        <v>440</v>
      </c>
      <c r="C252" s="196"/>
      <c r="D252" s="196">
        <v>135126080</v>
      </c>
      <c r="E252" s="196"/>
      <c r="F252" s="196">
        <v>31000000</v>
      </c>
      <c r="G252" s="196">
        <v>6538750</v>
      </c>
      <c r="H252" s="196">
        <v>2700000</v>
      </c>
      <c r="I252" s="196">
        <v>0</v>
      </c>
      <c r="J252" s="196">
        <v>0</v>
      </c>
      <c r="K252" s="196">
        <v>21761250</v>
      </c>
      <c r="L252" s="196"/>
      <c r="M252" t="s">
        <v>15</v>
      </c>
      <c r="N252" t="s">
        <v>441</v>
      </c>
    </row>
    <row r="253" spans="1:14" x14ac:dyDescent="0.25">
      <c r="A253" s="196">
        <v>184</v>
      </c>
      <c r="B253" s="194" t="s">
        <v>442</v>
      </c>
      <c r="C253" s="196"/>
      <c r="D253" s="196">
        <v>135034696</v>
      </c>
      <c r="E253" s="196"/>
      <c r="F253" s="196">
        <v>150000000</v>
      </c>
      <c r="G253" s="196">
        <v>60000000</v>
      </c>
      <c r="H253" s="196">
        <v>0</v>
      </c>
      <c r="I253" s="196">
        <v>90000000</v>
      </c>
      <c r="J253" s="196">
        <v>0</v>
      </c>
      <c r="K253" s="196">
        <v>0</v>
      </c>
      <c r="L253" s="196"/>
      <c r="M253" t="s">
        <v>15</v>
      </c>
    </row>
    <row r="254" spans="1:14" x14ac:dyDescent="0.25">
      <c r="A254" s="196">
        <v>185</v>
      </c>
      <c r="B254" s="194" t="s">
        <v>443</v>
      </c>
      <c r="C254" s="196"/>
      <c r="D254" s="196">
        <v>135673193</v>
      </c>
      <c r="E254" s="196"/>
      <c r="F254" s="196">
        <v>31500000</v>
      </c>
      <c r="G254" s="196">
        <v>0</v>
      </c>
      <c r="H254" s="196">
        <v>900000</v>
      </c>
      <c r="I254" s="196">
        <v>30600000</v>
      </c>
      <c r="J254" s="196">
        <v>0</v>
      </c>
      <c r="K254" s="196">
        <v>0</v>
      </c>
      <c r="L254" s="196"/>
      <c r="M254" t="s">
        <v>15</v>
      </c>
    </row>
    <row r="255" spans="1:14" x14ac:dyDescent="0.25">
      <c r="A255" s="196">
        <v>186</v>
      </c>
      <c r="B255" s="194" t="s">
        <v>444</v>
      </c>
      <c r="C255" s="196"/>
      <c r="D255" s="196">
        <v>135637052</v>
      </c>
      <c r="E255" s="196"/>
      <c r="F255" s="196">
        <v>28100000</v>
      </c>
      <c r="G255" s="196">
        <v>0</v>
      </c>
      <c r="H255" s="196">
        <v>0</v>
      </c>
      <c r="I255" s="196">
        <v>28100000</v>
      </c>
      <c r="J255" s="196">
        <v>0</v>
      </c>
      <c r="K255" s="196">
        <v>0</v>
      </c>
      <c r="L255" s="196"/>
      <c r="M255" t="s">
        <v>15</v>
      </c>
    </row>
    <row r="256" spans="1:14" x14ac:dyDescent="0.25">
      <c r="A256" s="196">
        <v>187</v>
      </c>
      <c r="B256" s="194" t="s">
        <v>445</v>
      </c>
      <c r="C256" s="196"/>
      <c r="D256" s="196">
        <v>135633225</v>
      </c>
      <c r="E256" s="196"/>
      <c r="F256" s="196">
        <v>31500000</v>
      </c>
      <c r="G256" s="196">
        <v>0</v>
      </c>
      <c r="H256" s="196">
        <v>0</v>
      </c>
      <c r="I256" s="196">
        <v>31500000</v>
      </c>
      <c r="J256" s="196">
        <v>0</v>
      </c>
      <c r="K256" s="196">
        <v>0</v>
      </c>
      <c r="L256" s="196"/>
      <c r="M256" t="s">
        <v>15</v>
      </c>
    </row>
    <row r="257" spans="1:14" x14ac:dyDescent="0.25">
      <c r="A257" s="196">
        <v>188</v>
      </c>
      <c r="B257" s="194" t="s">
        <v>446</v>
      </c>
      <c r="C257" s="196"/>
      <c r="D257" s="196">
        <v>135678348</v>
      </c>
      <c r="E257" s="196"/>
      <c r="F257" s="196">
        <v>63000000</v>
      </c>
      <c r="G257" s="196">
        <v>37288750</v>
      </c>
      <c r="H257" s="196">
        <v>0</v>
      </c>
      <c r="I257" s="196">
        <v>12400000</v>
      </c>
      <c r="J257" s="196">
        <v>0</v>
      </c>
      <c r="K257" s="196">
        <v>13311250</v>
      </c>
      <c r="L257" s="196"/>
      <c r="M257" t="s">
        <v>15</v>
      </c>
      <c r="N257" t="s">
        <v>447</v>
      </c>
    </row>
    <row r="258" spans="1:14" x14ac:dyDescent="0.25">
      <c r="A258" s="196">
        <v>189</v>
      </c>
      <c r="B258" s="194" t="s">
        <v>448</v>
      </c>
      <c r="C258" s="196"/>
      <c r="D258" s="196" t="s">
        <v>449</v>
      </c>
      <c r="E258" s="196"/>
      <c r="F258" s="196">
        <v>55200000</v>
      </c>
      <c r="G258" s="196">
        <v>43897750</v>
      </c>
      <c r="H258" s="196">
        <v>600000</v>
      </c>
      <c r="I258" s="196">
        <v>55200000</v>
      </c>
      <c r="J258" s="196">
        <v>1809091</v>
      </c>
      <c r="K258" s="196">
        <v>-46306841</v>
      </c>
      <c r="L258" s="196"/>
      <c r="M258" t="s">
        <v>15</v>
      </c>
      <c r="N258" t="s">
        <v>196</v>
      </c>
    </row>
    <row r="259" spans="1:14" x14ac:dyDescent="0.25">
      <c r="A259" s="196">
        <v>190</v>
      </c>
      <c r="B259" s="194" t="s">
        <v>450</v>
      </c>
      <c r="C259" s="196" t="s">
        <v>2728</v>
      </c>
      <c r="D259" s="196">
        <v>135592306</v>
      </c>
      <c r="E259" s="196"/>
      <c r="F259" s="196">
        <v>63000000</v>
      </c>
      <c r="G259" s="196">
        <v>1375000</v>
      </c>
      <c r="H259" s="196">
        <v>900000</v>
      </c>
      <c r="I259" s="196">
        <v>12400000</v>
      </c>
      <c r="J259" s="196">
        <v>0</v>
      </c>
      <c r="K259" s="196">
        <v>48325000</v>
      </c>
      <c r="L259" s="195" t="s">
        <v>15</v>
      </c>
    </row>
    <row r="260" spans="1:14" x14ac:dyDescent="0.25">
      <c r="A260" s="196">
        <v>191</v>
      </c>
      <c r="B260" s="194" t="s">
        <v>451</v>
      </c>
      <c r="C260" s="196" t="s">
        <v>2728</v>
      </c>
      <c r="D260" s="196">
        <v>135433933</v>
      </c>
      <c r="E260" s="196"/>
      <c r="F260" s="196">
        <v>218500000</v>
      </c>
      <c r="G260" s="196">
        <v>32181417</v>
      </c>
      <c r="H260" s="196">
        <v>2700000</v>
      </c>
      <c r="I260" s="196">
        <v>24800000</v>
      </c>
      <c r="J260" s="196">
        <v>0</v>
      </c>
      <c r="K260" s="196">
        <v>158818583</v>
      </c>
      <c r="L260" s="195" t="s">
        <v>15</v>
      </c>
    </row>
    <row r="261" spans="1:14" x14ac:dyDescent="0.25">
      <c r="A261" s="196">
        <v>192</v>
      </c>
      <c r="B261" s="194" t="s">
        <v>452</v>
      </c>
      <c r="C261" s="196" t="s">
        <v>2729</v>
      </c>
      <c r="D261" s="196">
        <v>135077362</v>
      </c>
      <c r="E261" s="196"/>
      <c r="F261" s="196">
        <v>1068000000</v>
      </c>
      <c r="G261" s="196">
        <v>200000000</v>
      </c>
      <c r="H261" s="196">
        <v>0</v>
      </c>
      <c r="I261" s="196">
        <v>200000000</v>
      </c>
      <c r="J261" s="196">
        <v>0</v>
      </c>
      <c r="K261" s="196">
        <v>668000000</v>
      </c>
      <c r="L261" s="195" t="s">
        <v>15</v>
      </c>
    </row>
    <row r="262" spans="1:14" x14ac:dyDescent="0.25">
      <c r="A262" s="196">
        <v>193</v>
      </c>
      <c r="B262" s="194" t="s">
        <v>453</v>
      </c>
      <c r="C262" s="196"/>
      <c r="D262" s="196">
        <v>135054382</v>
      </c>
      <c r="E262" s="196"/>
      <c r="F262" s="196">
        <v>77000000</v>
      </c>
      <c r="G262" s="196">
        <v>12400000</v>
      </c>
      <c r="H262" s="196">
        <v>2700000</v>
      </c>
      <c r="I262" s="196">
        <v>77000000</v>
      </c>
      <c r="J262" s="196">
        <v>0</v>
      </c>
      <c r="K262" s="196">
        <v>-15100000</v>
      </c>
      <c r="L262" s="196"/>
      <c r="M262" t="s">
        <v>15</v>
      </c>
      <c r="N262" t="s">
        <v>196</v>
      </c>
    </row>
    <row r="263" spans="1:14" x14ac:dyDescent="0.25">
      <c r="A263" s="196">
        <v>194</v>
      </c>
      <c r="B263" s="194" t="s">
        <v>454</v>
      </c>
      <c r="C263" s="196"/>
      <c r="D263" s="196">
        <v>135524585</v>
      </c>
      <c r="E263" s="196"/>
      <c r="F263" s="196">
        <v>3100000</v>
      </c>
      <c r="G263" s="196">
        <v>0</v>
      </c>
      <c r="H263" s="196">
        <v>900000</v>
      </c>
      <c r="I263" s="196">
        <v>3100000</v>
      </c>
      <c r="J263" s="196">
        <v>0</v>
      </c>
      <c r="K263" s="196">
        <v>-900000</v>
      </c>
      <c r="L263" s="196"/>
      <c r="M263" t="s">
        <v>15</v>
      </c>
      <c r="N263" t="s">
        <v>196</v>
      </c>
    </row>
    <row r="264" spans="1:14" x14ac:dyDescent="0.25">
      <c r="A264" s="196">
        <v>195</v>
      </c>
      <c r="B264" s="194" t="s">
        <v>455</v>
      </c>
      <c r="C264" s="196"/>
      <c r="D264" s="196">
        <v>135585843</v>
      </c>
      <c r="E264" s="196"/>
      <c r="F264" s="196">
        <v>31000000</v>
      </c>
      <c r="G264" s="196">
        <v>1000000</v>
      </c>
      <c r="H264" s="196">
        <v>900000</v>
      </c>
      <c r="I264" s="196">
        <v>31000000</v>
      </c>
      <c r="J264" s="196">
        <v>0</v>
      </c>
      <c r="K264" s="196">
        <v>-1900000</v>
      </c>
      <c r="L264" s="196"/>
      <c r="M264" t="s">
        <v>15</v>
      </c>
      <c r="N264" t="s">
        <v>196</v>
      </c>
    </row>
    <row r="265" spans="1:14" x14ac:dyDescent="0.25">
      <c r="A265" s="196">
        <v>196</v>
      </c>
      <c r="B265" s="194" t="s">
        <v>456</v>
      </c>
      <c r="C265" s="196"/>
      <c r="D265" s="196">
        <v>135413930</v>
      </c>
      <c r="E265" s="196"/>
      <c r="F265" s="196">
        <v>31000000</v>
      </c>
      <c r="G265" s="196">
        <v>4400000</v>
      </c>
      <c r="H265" s="196">
        <v>900000</v>
      </c>
      <c r="I265" s="196">
        <v>31000000</v>
      </c>
      <c r="J265" s="196">
        <v>0</v>
      </c>
      <c r="K265" s="196">
        <v>-5300000</v>
      </c>
      <c r="L265" s="196"/>
      <c r="M265" t="s">
        <v>15</v>
      </c>
      <c r="N265" t="s">
        <v>196</v>
      </c>
    </row>
    <row r="266" spans="1:14" x14ac:dyDescent="0.25">
      <c r="A266" s="196">
        <v>197</v>
      </c>
      <c r="B266" s="194" t="s">
        <v>457</v>
      </c>
      <c r="C266" s="196"/>
      <c r="D266" s="196">
        <v>135700562</v>
      </c>
      <c r="E266" s="196"/>
      <c r="F266" s="196">
        <v>31000000</v>
      </c>
      <c r="G266" s="196">
        <v>0</v>
      </c>
      <c r="H266" s="196">
        <v>0</v>
      </c>
      <c r="I266" s="196">
        <v>31000000</v>
      </c>
      <c r="J266" s="196">
        <v>0</v>
      </c>
      <c r="K266" s="196">
        <v>0</v>
      </c>
      <c r="L266" s="196"/>
      <c r="M266" t="s">
        <v>15</v>
      </c>
    </row>
    <row r="267" spans="1:14" x14ac:dyDescent="0.25">
      <c r="A267" s="196">
        <v>198</v>
      </c>
      <c r="B267" s="194" t="s">
        <v>458</v>
      </c>
      <c r="C267" s="196" t="s">
        <v>2730</v>
      </c>
      <c r="D267" s="196">
        <v>135619531</v>
      </c>
      <c r="E267" s="196"/>
      <c r="F267" s="196">
        <v>77000000</v>
      </c>
      <c r="G267" s="196">
        <v>3500000</v>
      </c>
      <c r="H267" s="196">
        <v>1500000</v>
      </c>
      <c r="I267" s="196">
        <v>33800000</v>
      </c>
      <c r="J267" s="196">
        <v>0</v>
      </c>
      <c r="K267" s="196">
        <v>38200000</v>
      </c>
      <c r="L267" s="195" t="s">
        <v>15</v>
      </c>
    </row>
    <row r="268" spans="1:14" x14ac:dyDescent="0.25">
      <c r="A268" s="196">
        <v>199</v>
      </c>
      <c r="B268" s="194" t="s">
        <v>459</v>
      </c>
      <c r="C268" s="196" t="s">
        <v>2731</v>
      </c>
      <c r="D268" s="196">
        <v>135796407</v>
      </c>
      <c r="E268" s="196"/>
      <c r="F268" s="196">
        <v>93000000</v>
      </c>
      <c r="G268" s="196">
        <v>10000000</v>
      </c>
      <c r="H268" s="196">
        <v>0</v>
      </c>
      <c r="I268" s="196">
        <v>31000000</v>
      </c>
      <c r="J268" s="196">
        <v>0</v>
      </c>
      <c r="K268" s="196">
        <v>52000000</v>
      </c>
      <c r="L268" s="195" t="s">
        <v>15</v>
      </c>
    </row>
    <row r="269" spans="1:14" x14ac:dyDescent="0.25">
      <c r="A269" s="196">
        <v>200</v>
      </c>
      <c r="B269" s="194" t="s">
        <v>460</v>
      </c>
      <c r="C269" s="196" t="s">
        <v>2732</v>
      </c>
      <c r="D269" s="196">
        <v>135092271</v>
      </c>
      <c r="E269" s="196"/>
      <c r="F269" s="196">
        <v>35000000</v>
      </c>
      <c r="G269" s="196">
        <v>0</v>
      </c>
      <c r="H269" s="196">
        <v>0</v>
      </c>
      <c r="I269" s="196">
        <v>12400000</v>
      </c>
      <c r="J269" s="196">
        <v>0</v>
      </c>
      <c r="K269" s="196">
        <v>22600000</v>
      </c>
      <c r="L269" s="195" t="s">
        <v>15</v>
      </c>
    </row>
    <row r="270" spans="1:14" x14ac:dyDescent="0.25">
      <c r="A270" s="196">
        <v>201</v>
      </c>
      <c r="B270" s="194" t="s">
        <v>461</v>
      </c>
      <c r="C270" s="196" t="s">
        <v>2733</v>
      </c>
      <c r="D270" s="196">
        <v>135057449</v>
      </c>
      <c r="E270" s="196"/>
      <c r="F270" s="196">
        <v>31500000</v>
      </c>
      <c r="G270" s="196">
        <v>6200000</v>
      </c>
      <c r="H270" s="196">
        <v>0</v>
      </c>
      <c r="I270" s="196">
        <v>0</v>
      </c>
      <c r="J270" s="196">
        <v>0</v>
      </c>
      <c r="K270" s="196">
        <v>25300000</v>
      </c>
      <c r="L270" s="195" t="s">
        <v>15</v>
      </c>
    </row>
    <row r="271" spans="1:14" x14ac:dyDescent="0.25">
      <c r="A271" s="196">
        <v>202</v>
      </c>
      <c r="B271" s="194" t="s">
        <v>462</v>
      </c>
      <c r="C271" s="196" t="s">
        <v>2679</v>
      </c>
      <c r="D271" s="196">
        <v>135411926</v>
      </c>
      <c r="E271" s="196"/>
      <c r="F271" s="196">
        <v>31500000</v>
      </c>
      <c r="G271" s="196">
        <v>0</v>
      </c>
      <c r="H271" s="196">
        <v>0</v>
      </c>
      <c r="I271" s="196">
        <v>12400000</v>
      </c>
      <c r="J271" s="196">
        <v>0</v>
      </c>
      <c r="K271" s="196">
        <v>19100000</v>
      </c>
      <c r="L271" s="195" t="s">
        <v>15</v>
      </c>
    </row>
    <row r="272" spans="1:14" x14ac:dyDescent="0.25">
      <c r="A272" s="196">
        <v>203</v>
      </c>
      <c r="B272" s="194" t="s">
        <v>463</v>
      </c>
      <c r="C272" s="196"/>
      <c r="D272" s="196">
        <v>135580457</v>
      </c>
      <c r="E272" s="196"/>
      <c r="F272" s="196">
        <v>32500000</v>
      </c>
      <c r="G272" s="196">
        <v>1300000</v>
      </c>
      <c r="H272" s="196">
        <v>900000</v>
      </c>
      <c r="I272" s="196">
        <v>30300000</v>
      </c>
      <c r="J272" s="196">
        <v>0</v>
      </c>
      <c r="K272" s="196">
        <v>0</v>
      </c>
      <c r="L272" s="196"/>
      <c r="M272" t="s">
        <v>15</v>
      </c>
    </row>
    <row r="273" spans="1:14" x14ac:dyDescent="0.25">
      <c r="A273" s="196">
        <v>204</v>
      </c>
      <c r="B273" s="194" t="s">
        <v>464</v>
      </c>
      <c r="C273" s="196"/>
      <c r="D273" s="196">
        <v>135232785</v>
      </c>
      <c r="E273" s="196"/>
      <c r="F273" s="196">
        <v>6000000</v>
      </c>
      <c r="G273" s="196">
        <v>0</v>
      </c>
      <c r="H273" s="196">
        <v>0</v>
      </c>
      <c r="I273" s="196">
        <v>6000000</v>
      </c>
      <c r="J273" s="196">
        <v>0</v>
      </c>
      <c r="K273" s="196">
        <v>0</v>
      </c>
      <c r="L273" s="196"/>
      <c r="M273" t="s">
        <v>15</v>
      </c>
    </row>
    <row r="274" spans="1:14" x14ac:dyDescent="0.25">
      <c r="A274" s="196">
        <v>205</v>
      </c>
      <c r="B274" s="194" t="s">
        <v>465</v>
      </c>
      <c r="C274" s="196"/>
      <c r="D274" s="196">
        <v>135618523</v>
      </c>
      <c r="E274" s="196"/>
      <c r="F274" s="196">
        <v>31500000</v>
      </c>
      <c r="G274" s="196">
        <v>0</v>
      </c>
      <c r="H274" s="196">
        <v>0</v>
      </c>
      <c r="I274" s="196">
        <v>31500000</v>
      </c>
      <c r="J274" s="196">
        <v>0</v>
      </c>
      <c r="K274" s="196">
        <v>0</v>
      </c>
      <c r="L274" s="196"/>
      <c r="M274" t="s">
        <v>15</v>
      </c>
    </row>
    <row r="275" spans="1:14" x14ac:dyDescent="0.25">
      <c r="A275" s="196">
        <v>206</v>
      </c>
      <c r="B275" s="194" t="s">
        <v>466</v>
      </c>
      <c r="C275" s="196"/>
      <c r="D275" s="196">
        <v>135046671</v>
      </c>
      <c r="E275" s="196"/>
      <c r="F275" s="196">
        <v>31000000</v>
      </c>
      <c r="G275" s="196">
        <v>0</v>
      </c>
      <c r="H275" s="196">
        <v>0</v>
      </c>
      <c r="I275" s="196">
        <v>31000000</v>
      </c>
      <c r="J275" s="196">
        <v>0</v>
      </c>
      <c r="K275" s="196">
        <v>0</v>
      </c>
      <c r="L275" s="196"/>
      <c r="M275" t="s">
        <v>15</v>
      </c>
    </row>
    <row r="276" spans="1:14" x14ac:dyDescent="0.25">
      <c r="A276" s="196">
        <v>207</v>
      </c>
      <c r="B276" s="194" t="s">
        <v>467</v>
      </c>
      <c r="C276" s="196"/>
      <c r="D276" s="196">
        <v>135760534</v>
      </c>
      <c r="E276" s="196"/>
      <c r="F276" s="196">
        <v>6200000</v>
      </c>
      <c r="G276" s="196">
        <v>0</v>
      </c>
      <c r="H276" s="196">
        <v>0</v>
      </c>
      <c r="I276" s="196">
        <v>6200000</v>
      </c>
      <c r="J276" s="196">
        <v>0</v>
      </c>
      <c r="K276" s="196">
        <v>0</v>
      </c>
      <c r="L276" s="196"/>
      <c r="M276" t="s">
        <v>15</v>
      </c>
    </row>
    <row r="277" spans="1:14" x14ac:dyDescent="0.25">
      <c r="A277" s="196">
        <v>208</v>
      </c>
      <c r="B277" s="194" t="s">
        <v>468</v>
      </c>
      <c r="C277" s="196"/>
      <c r="D277" s="196">
        <v>135558400</v>
      </c>
      <c r="E277" s="196"/>
      <c r="F277" s="196">
        <v>6200000</v>
      </c>
      <c r="G277" s="196">
        <v>0</v>
      </c>
      <c r="H277" s="196">
        <v>0</v>
      </c>
      <c r="I277" s="196">
        <v>6200000</v>
      </c>
      <c r="J277" s="196">
        <v>0</v>
      </c>
      <c r="K277" s="196">
        <v>0</v>
      </c>
      <c r="L277" s="196"/>
      <c r="M277" t="s">
        <v>15</v>
      </c>
    </row>
    <row r="278" spans="1:14" x14ac:dyDescent="0.25">
      <c r="A278" s="196">
        <v>209</v>
      </c>
      <c r="B278" s="194" t="s">
        <v>469</v>
      </c>
      <c r="C278" s="196" t="s">
        <v>2734</v>
      </c>
      <c r="D278" s="196">
        <v>135513283</v>
      </c>
      <c r="E278" s="196"/>
      <c r="F278" s="196">
        <v>31500000</v>
      </c>
      <c r="G278" s="196">
        <v>1375000</v>
      </c>
      <c r="H278" s="196">
        <v>0</v>
      </c>
      <c r="I278" s="196">
        <v>6200000</v>
      </c>
      <c r="J278" s="196">
        <v>0</v>
      </c>
      <c r="K278" s="196">
        <v>23925000</v>
      </c>
      <c r="L278" s="195" t="s">
        <v>15</v>
      </c>
    </row>
    <row r="279" spans="1:14" x14ac:dyDescent="0.25">
      <c r="A279" s="196">
        <v>210</v>
      </c>
      <c r="B279" s="194" t="s">
        <v>252</v>
      </c>
      <c r="C279" s="196"/>
      <c r="D279" s="196">
        <v>135091239</v>
      </c>
      <c r="E279" s="196"/>
      <c r="F279" s="196">
        <v>6800000</v>
      </c>
      <c r="G279" s="196">
        <v>0</v>
      </c>
      <c r="H279" s="196">
        <v>0</v>
      </c>
      <c r="I279" s="196">
        <v>6800000</v>
      </c>
      <c r="J279" s="196">
        <v>0</v>
      </c>
      <c r="K279" s="196">
        <v>0</v>
      </c>
      <c r="L279" s="196"/>
      <c r="M279" t="s">
        <v>15</v>
      </c>
    </row>
    <row r="280" spans="1:14" x14ac:dyDescent="0.25">
      <c r="A280" s="196">
        <v>211</v>
      </c>
      <c r="B280" s="194" t="s">
        <v>470</v>
      </c>
      <c r="C280" s="196"/>
      <c r="D280" s="196">
        <v>135510412</v>
      </c>
      <c r="E280" s="196"/>
      <c r="F280" s="196">
        <v>31000000</v>
      </c>
      <c r="G280" s="196">
        <v>1375000</v>
      </c>
      <c r="H280" s="196">
        <v>0</v>
      </c>
      <c r="I280" s="196">
        <v>31000000</v>
      </c>
      <c r="J280" s="196">
        <v>0</v>
      </c>
      <c r="K280" s="196">
        <v>-1375000</v>
      </c>
      <c r="L280" s="196"/>
      <c r="M280" t="s">
        <v>15</v>
      </c>
      <c r="N280" t="s">
        <v>196</v>
      </c>
    </row>
    <row r="281" spans="1:14" x14ac:dyDescent="0.25">
      <c r="A281" s="196">
        <v>212</v>
      </c>
      <c r="B281" s="194" t="s">
        <v>471</v>
      </c>
      <c r="C281" s="196"/>
      <c r="D281" s="196">
        <v>135862763</v>
      </c>
      <c r="E281" s="196"/>
      <c r="F281" s="196">
        <v>31000000</v>
      </c>
      <c r="G281" s="196">
        <v>0</v>
      </c>
      <c r="H281" s="196">
        <v>0</v>
      </c>
      <c r="I281" s="196">
        <v>31000000</v>
      </c>
      <c r="J281" s="196">
        <v>0</v>
      </c>
      <c r="K281" s="196">
        <v>0</v>
      </c>
      <c r="L281" s="196"/>
      <c r="M281" t="s">
        <v>15</v>
      </c>
    </row>
    <row r="282" spans="1:14" x14ac:dyDescent="0.25">
      <c r="A282" s="196">
        <v>213</v>
      </c>
      <c r="B282" s="194" t="s">
        <v>472</v>
      </c>
      <c r="C282" s="196" t="s">
        <v>2735</v>
      </c>
      <c r="D282" s="196">
        <v>135703018</v>
      </c>
      <c r="E282" s="196"/>
      <c r="F282" s="196">
        <v>31000000</v>
      </c>
      <c r="G282" s="196">
        <v>3843000</v>
      </c>
      <c r="H282" s="196">
        <v>900000</v>
      </c>
      <c r="I282" s="196">
        <v>0</v>
      </c>
      <c r="J282" s="196">
        <v>0</v>
      </c>
      <c r="K282" s="196">
        <v>26257000</v>
      </c>
      <c r="L282" s="195" t="s">
        <v>15</v>
      </c>
    </row>
    <row r="283" spans="1:14" x14ac:dyDescent="0.25">
      <c r="A283" s="196">
        <v>214</v>
      </c>
      <c r="B283" s="194" t="s">
        <v>473</v>
      </c>
      <c r="C283" s="196" t="s">
        <v>2736</v>
      </c>
      <c r="D283" s="196">
        <v>135610671</v>
      </c>
      <c r="E283" s="196"/>
      <c r="F283" s="196">
        <v>31000000</v>
      </c>
      <c r="G283" s="196">
        <v>0</v>
      </c>
      <c r="H283" s="196">
        <v>0</v>
      </c>
      <c r="I283" s="196">
        <v>0</v>
      </c>
      <c r="J283" s="196">
        <v>0</v>
      </c>
      <c r="K283" s="196">
        <v>31000000</v>
      </c>
      <c r="L283" s="195" t="s">
        <v>15</v>
      </c>
    </row>
    <row r="284" spans="1:14" x14ac:dyDescent="0.25">
      <c r="A284" s="196">
        <v>215</v>
      </c>
      <c r="B284" s="194" t="s">
        <v>474</v>
      </c>
      <c r="C284" s="196" t="s">
        <v>2735</v>
      </c>
      <c r="D284" s="196">
        <v>130943171</v>
      </c>
      <c r="E284" s="196"/>
      <c r="F284" s="196">
        <v>31000000</v>
      </c>
      <c r="G284" s="196">
        <v>1375000</v>
      </c>
      <c r="H284" s="196">
        <v>0</v>
      </c>
      <c r="I284" s="196">
        <v>12400000</v>
      </c>
      <c r="J284" s="196">
        <v>0</v>
      </c>
      <c r="K284" s="196">
        <v>17225000</v>
      </c>
      <c r="L284" s="195" t="s">
        <v>15</v>
      </c>
    </row>
    <row r="285" spans="1:14" x14ac:dyDescent="0.25">
      <c r="A285" s="196">
        <v>216</v>
      </c>
      <c r="B285" s="194" t="s">
        <v>475</v>
      </c>
      <c r="C285" s="196"/>
      <c r="D285" s="196">
        <v>135514261</v>
      </c>
      <c r="E285" s="196"/>
      <c r="F285" s="196">
        <v>31000000</v>
      </c>
      <c r="G285" s="196">
        <v>3775000</v>
      </c>
      <c r="H285" s="196">
        <v>900000</v>
      </c>
      <c r="I285" s="196">
        <v>31000000</v>
      </c>
      <c r="J285" s="196">
        <v>0</v>
      </c>
      <c r="K285" s="196">
        <v>-4675000</v>
      </c>
      <c r="L285" s="196"/>
      <c r="M285" t="s">
        <v>15</v>
      </c>
      <c r="N285" t="s">
        <v>196</v>
      </c>
    </row>
    <row r="286" spans="1:14" x14ac:dyDescent="0.25">
      <c r="A286" s="196">
        <v>217</v>
      </c>
      <c r="B286" s="194" t="s">
        <v>476</v>
      </c>
      <c r="C286" s="196" t="s">
        <v>2737</v>
      </c>
      <c r="D286" s="196">
        <v>135012204</v>
      </c>
      <c r="E286" s="196"/>
      <c r="F286" s="196">
        <v>417000000</v>
      </c>
      <c r="G286" s="196">
        <v>0</v>
      </c>
      <c r="H286" s="196">
        <v>0</v>
      </c>
      <c r="I286" s="196">
        <v>186000000</v>
      </c>
      <c r="J286" s="196">
        <v>0</v>
      </c>
      <c r="K286" s="196">
        <v>231000000</v>
      </c>
      <c r="L286" s="195" t="s">
        <v>15</v>
      </c>
    </row>
    <row r="287" spans="1:14" x14ac:dyDescent="0.25">
      <c r="A287" s="196">
        <v>218</v>
      </c>
      <c r="B287" s="194" t="s">
        <v>477</v>
      </c>
      <c r="C287" s="196"/>
      <c r="D287" s="196">
        <v>135264733</v>
      </c>
      <c r="E287" s="196"/>
      <c r="F287" s="196">
        <v>74000000</v>
      </c>
      <c r="G287" s="196">
        <v>265871250</v>
      </c>
      <c r="H287" s="196">
        <v>4200000</v>
      </c>
      <c r="I287" s="196">
        <v>74000000</v>
      </c>
      <c r="J287" s="196">
        <v>0</v>
      </c>
      <c r="K287" s="196">
        <v>-270071250</v>
      </c>
      <c r="L287" s="196"/>
      <c r="M287" t="s">
        <v>15</v>
      </c>
      <c r="N287" t="s">
        <v>196</v>
      </c>
    </row>
    <row r="288" spans="1:14" x14ac:dyDescent="0.25">
      <c r="A288" s="196">
        <v>219</v>
      </c>
      <c r="B288" s="194" t="s">
        <v>303</v>
      </c>
      <c r="C288" s="196"/>
      <c r="D288" s="196" t="s">
        <v>478</v>
      </c>
      <c r="E288" s="196"/>
      <c r="F288" s="196">
        <v>87200000</v>
      </c>
      <c r="G288" s="196">
        <v>0</v>
      </c>
      <c r="H288" s="196">
        <v>0</v>
      </c>
      <c r="I288" s="196">
        <v>87200000</v>
      </c>
      <c r="J288" s="196">
        <v>0</v>
      </c>
      <c r="K288" s="196">
        <v>0</v>
      </c>
      <c r="L288" s="196"/>
      <c r="M288" t="s">
        <v>15</v>
      </c>
    </row>
    <row r="289" spans="1:14" x14ac:dyDescent="0.25">
      <c r="A289" s="196">
        <v>220</v>
      </c>
      <c r="B289" s="194" t="s">
        <v>479</v>
      </c>
      <c r="C289" s="196" t="s">
        <v>2738</v>
      </c>
      <c r="D289" s="196">
        <v>135761827</v>
      </c>
      <c r="E289" s="196"/>
      <c r="F289" s="196">
        <v>31000000</v>
      </c>
      <c r="G289" s="196">
        <v>0</v>
      </c>
      <c r="H289" s="196">
        <v>900000</v>
      </c>
      <c r="I289" s="196">
        <v>6200000</v>
      </c>
      <c r="J289" s="196">
        <v>0</v>
      </c>
      <c r="K289" s="196">
        <v>23900000</v>
      </c>
      <c r="L289" s="195" t="s">
        <v>15</v>
      </c>
    </row>
    <row r="290" spans="1:14" x14ac:dyDescent="0.25">
      <c r="A290" s="196">
        <v>221</v>
      </c>
      <c r="B290" s="194" t="s">
        <v>480</v>
      </c>
      <c r="C290" s="196"/>
      <c r="D290" s="196">
        <v>135762834</v>
      </c>
      <c r="E290" s="196"/>
      <c r="F290" s="196">
        <v>316200000</v>
      </c>
      <c r="G290" s="196">
        <v>5170127</v>
      </c>
      <c r="H290" s="196">
        <v>8400000</v>
      </c>
      <c r="I290" s="196">
        <v>307000000</v>
      </c>
      <c r="J290" s="196">
        <v>0</v>
      </c>
      <c r="K290" s="196">
        <v>-4370127</v>
      </c>
      <c r="L290" s="196"/>
      <c r="M290" t="s">
        <v>15</v>
      </c>
      <c r="N290" t="s">
        <v>196</v>
      </c>
    </row>
    <row r="291" spans="1:14" x14ac:dyDescent="0.25">
      <c r="A291" s="196">
        <v>222</v>
      </c>
      <c r="B291" s="194" t="s">
        <v>481</v>
      </c>
      <c r="C291" s="196"/>
      <c r="D291" s="196">
        <v>135519710</v>
      </c>
      <c r="E291" s="196"/>
      <c r="F291" s="196">
        <v>31000000</v>
      </c>
      <c r="G291" s="196">
        <v>0</v>
      </c>
      <c r="H291" s="196">
        <v>900000</v>
      </c>
      <c r="I291" s="196">
        <v>31000000</v>
      </c>
      <c r="J291" s="196">
        <v>0</v>
      </c>
      <c r="K291" s="196">
        <v>-900000</v>
      </c>
      <c r="L291" s="196"/>
      <c r="M291" t="s">
        <v>15</v>
      </c>
      <c r="N291" t="s">
        <v>196</v>
      </c>
    </row>
    <row r="292" spans="1:14" x14ac:dyDescent="0.25">
      <c r="A292" s="196">
        <v>223</v>
      </c>
      <c r="B292" s="194" t="s">
        <v>482</v>
      </c>
      <c r="C292" s="196"/>
      <c r="D292" s="196">
        <v>135261036</v>
      </c>
      <c r="E292" s="196"/>
      <c r="F292" s="196">
        <v>31000000</v>
      </c>
      <c r="G292" s="196">
        <v>1651500</v>
      </c>
      <c r="H292" s="196">
        <v>900000</v>
      </c>
      <c r="I292" s="196">
        <v>31000000</v>
      </c>
      <c r="J292" s="196">
        <v>0</v>
      </c>
      <c r="K292" s="196">
        <v>-2551500</v>
      </c>
      <c r="L292" s="196"/>
      <c r="M292" t="s">
        <v>15</v>
      </c>
      <c r="N292" t="s">
        <v>196</v>
      </c>
    </row>
    <row r="293" spans="1:14" x14ac:dyDescent="0.25">
      <c r="A293" s="196">
        <v>225</v>
      </c>
      <c r="B293" s="194" t="s">
        <v>484</v>
      </c>
      <c r="C293" s="196"/>
      <c r="D293" s="196">
        <v>135001361</v>
      </c>
      <c r="E293" s="196"/>
      <c r="F293" s="196">
        <v>46000000</v>
      </c>
      <c r="G293" s="196">
        <v>0</v>
      </c>
      <c r="H293" s="196">
        <v>1800000</v>
      </c>
      <c r="I293" s="196">
        <v>46000000</v>
      </c>
      <c r="J293" s="196">
        <v>0</v>
      </c>
      <c r="K293" s="196">
        <v>-1800000</v>
      </c>
      <c r="L293" s="196"/>
      <c r="M293" t="s">
        <v>15</v>
      </c>
      <c r="N293" t="s">
        <v>196</v>
      </c>
    </row>
    <row r="294" spans="1:14" x14ac:dyDescent="0.25">
      <c r="A294" s="196">
        <v>226</v>
      </c>
      <c r="B294" s="194" t="s">
        <v>485</v>
      </c>
      <c r="C294" s="196" t="s">
        <v>2739</v>
      </c>
      <c r="D294" s="196">
        <v>135762197</v>
      </c>
      <c r="E294" s="196"/>
      <c r="F294" s="196">
        <v>9200000</v>
      </c>
      <c r="G294" s="196">
        <v>0</v>
      </c>
      <c r="H294" s="196">
        <v>0</v>
      </c>
      <c r="I294" s="196">
        <v>4600000</v>
      </c>
      <c r="J294" s="196">
        <v>0</v>
      </c>
      <c r="K294" s="196">
        <v>4600000</v>
      </c>
      <c r="L294" s="195" t="s">
        <v>15</v>
      </c>
    </row>
    <row r="295" spans="1:14" x14ac:dyDescent="0.25">
      <c r="A295" s="196">
        <v>227</v>
      </c>
      <c r="B295" s="194" t="s">
        <v>486</v>
      </c>
      <c r="C295" s="196" t="s">
        <v>2740</v>
      </c>
      <c r="D295" s="196">
        <v>135763970</v>
      </c>
      <c r="E295" s="196"/>
      <c r="F295" s="196">
        <v>9200000</v>
      </c>
      <c r="G295" s="196">
        <v>0</v>
      </c>
      <c r="H295" s="196">
        <v>0</v>
      </c>
      <c r="I295" s="196">
        <v>0</v>
      </c>
      <c r="J295" s="196">
        <v>0</v>
      </c>
      <c r="K295" s="196">
        <v>9200000</v>
      </c>
      <c r="L295" s="195" t="s">
        <v>15</v>
      </c>
    </row>
    <row r="296" spans="1:14" x14ac:dyDescent="0.25">
      <c r="A296" s="196">
        <v>228</v>
      </c>
      <c r="B296" s="194" t="s">
        <v>487</v>
      </c>
      <c r="C296" s="196"/>
      <c r="D296" s="196">
        <v>135264752</v>
      </c>
      <c r="E296" s="196"/>
      <c r="F296" s="196">
        <v>9200000</v>
      </c>
      <c r="G296" s="196">
        <v>0</v>
      </c>
      <c r="H296" s="196">
        <v>0</v>
      </c>
      <c r="I296" s="196">
        <v>9200000</v>
      </c>
      <c r="J296" s="196">
        <v>0</v>
      </c>
      <c r="K296" s="196">
        <v>0</v>
      </c>
      <c r="L296" s="196"/>
      <c r="M296" t="s">
        <v>15</v>
      </c>
    </row>
    <row r="297" spans="1:14" x14ac:dyDescent="0.25">
      <c r="A297" s="196">
        <v>229</v>
      </c>
      <c r="B297" s="194" t="s">
        <v>226</v>
      </c>
      <c r="C297" s="196" t="s">
        <v>2740</v>
      </c>
      <c r="D297" s="196">
        <v>135118776</v>
      </c>
      <c r="E297" s="196"/>
      <c r="F297" s="196">
        <v>83200000</v>
      </c>
      <c r="G297" s="196">
        <v>14935000</v>
      </c>
      <c r="H297" s="196">
        <v>0</v>
      </c>
      <c r="I297" s="196">
        <v>58600000</v>
      </c>
      <c r="J297" s="196">
        <v>0</v>
      </c>
      <c r="K297" s="196">
        <v>9665000</v>
      </c>
      <c r="L297" s="195" t="s">
        <v>15</v>
      </c>
    </row>
    <row r="298" spans="1:14" x14ac:dyDescent="0.25">
      <c r="A298" s="196">
        <v>230</v>
      </c>
      <c r="B298" s="194" t="s">
        <v>488</v>
      </c>
      <c r="C298" s="196"/>
      <c r="D298" s="196">
        <v>135228084</v>
      </c>
      <c r="E298" s="196"/>
      <c r="F298" s="196">
        <v>52200000</v>
      </c>
      <c r="G298" s="196">
        <v>5525000</v>
      </c>
      <c r="H298" s="196">
        <v>1200000</v>
      </c>
      <c r="I298" s="196">
        <v>52200000</v>
      </c>
      <c r="J298" s="196">
        <v>0</v>
      </c>
      <c r="K298" s="196">
        <v>-6725000</v>
      </c>
      <c r="L298" s="196"/>
      <c r="M298" t="s">
        <v>15</v>
      </c>
      <c r="N298" t="s">
        <v>196</v>
      </c>
    </row>
    <row r="299" spans="1:14" x14ac:dyDescent="0.25">
      <c r="A299" s="196">
        <v>232</v>
      </c>
      <c r="B299" s="194" t="s">
        <v>490</v>
      </c>
      <c r="C299" s="196" t="s">
        <v>2741</v>
      </c>
      <c r="D299" s="196">
        <v>135011724</v>
      </c>
      <c r="E299" s="196"/>
      <c r="F299" s="196">
        <v>31000000</v>
      </c>
      <c r="G299" s="196">
        <v>2000000</v>
      </c>
      <c r="H299" s="196">
        <v>0</v>
      </c>
      <c r="I299" s="196">
        <v>6200000</v>
      </c>
      <c r="J299" s="196">
        <v>0</v>
      </c>
      <c r="K299" s="196">
        <v>22800000</v>
      </c>
      <c r="L299" s="195" t="s">
        <v>15</v>
      </c>
    </row>
    <row r="300" spans="1:14" x14ac:dyDescent="0.25">
      <c r="A300" s="196">
        <v>233</v>
      </c>
      <c r="B300" s="194" t="s">
        <v>491</v>
      </c>
      <c r="C300" s="196"/>
      <c r="D300" s="196">
        <v>135037940</v>
      </c>
      <c r="E300" s="196"/>
      <c r="F300" s="196">
        <v>46000000</v>
      </c>
      <c r="G300" s="196">
        <v>0</v>
      </c>
      <c r="H300" s="196">
        <v>0</v>
      </c>
      <c r="I300" s="196">
        <v>46000000</v>
      </c>
      <c r="J300" s="196">
        <v>0</v>
      </c>
      <c r="K300" s="196">
        <v>0</v>
      </c>
      <c r="L300" s="196"/>
      <c r="M300" t="s">
        <v>15</v>
      </c>
    </row>
    <row r="301" spans="1:14" x14ac:dyDescent="0.25">
      <c r="A301" s="196">
        <v>234</v>
      </c>
      <c r="B301" s="194" t="s">
        <v>492</v>
      </c>
      <c r="C301" s="196"/>
      <c r="D301" s="196">
        <v>26176000901</v>
      </c>
      <c r="E301" s="196"/>
      <c r="F301" s="196">
        <v>117200000</v>
      </c>
      <c r="G301" s="196">
        <v>0</v>
      </c>
      <c r="H301" s="196">
        <v>14100000</v>
      </c>
      <c r="I301" s="196">
        <v>117200000</v>
      </c>
      <c r="J301" s="196">
        <v>0</v>
      </c>
      <c r="K301" s="196">
        <v>-14100000</v>
      </c>
      <c r="L301" s="196"/>
      <c r="M301" t="s">
        <v>15</v>
      </c>
      <c r="N301" t="s">
        <v>196</v>
      </c>
    </row>
    <row r="302" spans="1:14" x14ac:dyDescent="0.25">
      <c r="A302" s="196">
        <v>235</v>
      </c>
      <c r="B302" s="194" t="s">
        <v>493</v>
      </c>
      <c r="C302" s="196" t="s">
        <v>2742</v>
      </c>
      <c r="D302" s="196">
        <v>135378057</v>
      </c>
      <c r="E302" s="196"/>
      <c r="F302" s="196">
        <v>528000000</v>
      </c>
      <c r="G302" s="196">
        <v>0</v>
      </c>
      <c r="H302" s="196">
        <v>114721327</v>
      </c>
      <c r="I302" s="196">
        <v>6200000</v>
      </c>
      <c r="J302" s="196">
        <v>0</v>
      </c>
      <c r="K302" s="196">
        <v>407078673</v>
      </c>
      <c r="L302" s="195" t="s">
        <v>15</v>
      </c>
    </row>
    <row r="303" spans="1:14" x14ac:dyDescent="0.25">
      <c r="A303" s="196">
        <v>236</v>
      </c>
      <c r="B303" s="194" t="s">
        <v>494</v>
      </c>
      <c r="C303" s="196"/>
      <c r="D303" s="196">
        <v>135526139</v>
      </c>
      <c r="E303" s="196"/>
      <c r="F303" s="196">
        <v>161200000</v>
      </c>
      <c r="G303" s="196">
        <v>34000000</v>
      </c>
      <c r="H303" s="196">
        <v>0</v>
      </c>
      <c r="I303" s="196">
        <v>130200000</v>
      </c>
      <c r="J303" s="196">
        <v>0</v>
      </c>
      <c r="K303" s="196">
        <v>-3000000</v>
      </c>
      <c r="L303" s="196"/>
      <c r="M303" t="s">
        <v>15</v>
      </c>
      <c r="N303" t="s">
        <v>196</v>
      </c>
    </row>
    <row r="304" spans="1:14" x14ac:dyDescent="0.25">
      <c r="A304" s="196">
        <v>237</v>
      </c>
      <c r="B304" s="194" t="s">
        <v>495</v>
      </c>
      <c r="C304" s="196" t="s">
        <v>2743</v>
      </c>
      <c r="D304" s="196">
        <v>130760567</v>
      </c>
      <c r="E304" s="196"/>
      <c r="F304" s="196">
        <v>31000000</v>
      </c>
      <c r="G304" s="196">
        <v>0</v>
      </c>
      <c r="H304" s="196">
        <v>0</v>
      </c>
      <c r="I304" s="196">
        <v>31000000</v>
      </c>
      <c r="J304" s="196">
        <v>0</v>
      </c>
      <c r="K304" s="196">
        <v>0</v>
      </c>
      <c r="L304" s="195" t="s">
        <v>15</v>
      </c>
    </row>
    <row r="305" spans="1:12" x14ac:dyDescent="0.25">
      <c r="A305" s="196">
        <v>238</v>
      </c>
      <c r="B305" s="194" t="s">
        <v>496</v>
      </c>
      <c r="C305" s="196" t="s">
        <v>2744</v>
      </c>
      <c r="D305" s="196" t="s">
        <v>497</v>
      </c>
      <c r="E305" s="196"/>
      <c r="F305" s="196">
        <v>196700000</v>
      </c>
      <c r="G305" s="196">
        <v>0</v>
      </c>
      <c r="H305" s="196">
        <v>38100000</v>
      </c>
      <c r="I305" s="196">
        <v>157400000</v>
      </c>
      <c r="J305" s="196">
        <v>0</v>
      </c>
      <c r="K305" s="196">
        <v>1200000</v>
      </c>
      <c r="L305" s="195" t="s">
        <v>15</v>
      </c>
    </row>
    <row r="306" spans="1:12" x14ac:dyDescent="0.25">
      <c r="A306" s="196">
        <v>239</v>
      </c>
      <c r="B306" s="194" t="s">
        <v>498</v>
      </c>
      <c r="C306" s="196" t="s">
        <v>2630</v>
      </c>
      <c r="D306" s="196">
        <v>135070293</v>
      </c>
      <c r="E306" s="196"/>
      <c r="F306" s="196">
        <v>46500000</v>
      </c>
      <c r="G306" s="196">
        <v>1375000</v>
      </c>
      <c r="H306" s="196">
        <v>0</v>
      </c>
      <c r="I306" s="196">
        <v>0</v>
      </c>
      <c r="J306" s="196">
        <v>0</v>
      </c>
      <c r="K306" s="196">
        <v>45125000</v>
      </c>
      <c r="L306" s="195" t="s">
        <v>15</v>
      </c>
    </row>
    <row r="307" spans="1:12" x14ac:dyDescent="0.25">
      <c r="A307" s="196">
        <v>240</v>
      </c>
      <c r="B307" s="194" t="s">
        <v>499</v>
      </c>
      <c r="C307" s="196" t="s">
        <v>2630</v>
      </c>
      <c r="D307" s="196">
        <v>135251019</v>
      </c>
      <c r="E307" s="196"/>
      <c r="F307" s="196">
        <v>46500000</v>
      </c>
      <c r="G307" s="196">
        <v>1375000</v>
      </c>
      <c r="H307" s="196">
        <v>0</v>
      </c>
      <c r="I307" s="196">
        <v>0</v>
      </c>
      <c r="J307" s="196">
        <v>0</v>
      </c>
      <c r="K307" s="196">
        <v>45125000</v>
      </c>
      <c r="L307" s="195" t="s">
        <v>15</v>
      </c>
    </row>
    <row r="308" spans="1:12" x14ac:dyDescent="0.25">
      <c r="A308" s="196">
        <v>241</v>
      </c>
      <c r="B308" s="194" t="s">
        <v>500</v>
      </c>
      <c r="C308" s="196" t="s">
        <v>2745</v>
      </c>
      <c r="D308" s="196">
        <v>135700943</v>
      </c>
      <c r="E308" s="196"/>
      <c r="F308" s="196">
        <v>62000000</v>
      </c>
      <c r="G308" s="196">
        <v>0</v>
      </c>
      <c r="H308" s="196">
        <v>0</v>
      </c>
      <c r="I308" s="196">
        <v>18400000</v>
      </c>
      <c r="J308" s="196">
        <v>0</v>
      </c>
      <c r="K308" s="196">
        <v>43600000</v>
      </c>
      <c r="L308" s="195" t="s">
        <v>15</v>
      </c>
    </row>
    <row r="309" spans="1:12" x14ac:dyDescent="0.25">
      <c r="A309" s="196">
        <v>242</v>
      </c>
      <c r="B309" s="194" t="s">
        <v>298</v>
      </c>
      <c r="C309" s="196" t="s">
        <v>2746</v>
      </c>
      <c r="D309" s="196">
        <v>135577728</v>
      </c>
      <c r="E309" s="196"/>
      <c r="F309" s="196">
        <v>31000000</v>
      </c>
      <c r="G309" s="196">
        <v>9390000</v>
      </c>
      <c r="H309" s="196">
        <v>900000</v>
      </c>
      <c r="I309" s="196">
        <v>8200000</v>
      </c>
      <c r="J309" s="196"/>
      <c r="K309" s="196">
        <v>12510000</v>
      </c>
      <c r="L309" s="195" t="s">
        <v>15</v>
      </c>
    </row>
    <row r="310" spans="1:12" x14ac:dyDescent="0.25">
      <c r="A310" s="196">
        <v>243</v>
      </c>
      <c r="B310" s="194" t="s">
        <v>501</v>
      </c>
      <c r="C310" s="196" t="s">
        <v>2747</v>
      </c>
      <c r="D310" s="196">
        <v>135486147</v>
      </c>
      <c r="E310" s="196"/>
      <c r="F310" s="196">
        <v>31000000</v>
      </c>
      <c r="G310" s="196">
        <v>920000</v>
      </c>
      <c r="H310" s="196"/>
      <c r="I310" s="196"/>
      <c r="J310" s="196"/>
      <c r="K310" s="196">
        <v>30080000</v>
      </c>
      <c r="L310" s="195" t="s">
        <v>15</v>
      </c>
    </row>
    <row r="311" spans="1:12" x14ac:dyDescent="0.25">
      <c r="A311" s="196"/>
      <c r="B311" s="194"/>
      <c r="C311" s="196"/>
      <c r="D311" s="196"/>
      <c r="E311" s="196"/>
      <c r="F311" s="196"/>
      <c r="G311" s="196"/>
      <c r="H311" s="196"/>
      <c r="I311" s="196"/>
      <c r="J311" s="196"/>
      <c r="K311" s="196"/>
      <c r="L311" s="196"/>
    </row>
    <row r="312" spans="1:12" x14ac:dyDescent="0.25">
      <c r="A312" s="159">
        <v>243</v>
      </c>
      <c r="B312" s="171" t="s">
        <v>501</v>
      </c>
      <c r="C312" s="166"/>
      <c r="D312" s="159">
        <v>135486147</v>
      </c>
      <c r="E312" s="159"/>
      <c r="F312" s="159">
        <v>31000000</v>
      </c>
      <c r="G312" s="159">
        <v>920000</v>
      </c>
      <c r="H312" s="159"/>
      <c r="I312" s="159"/>
      <c r="J312" s="159"/>
      <c r="K312" s="159">
        <v>30080000</v>
      </c>
      <c r="L312" s="158" t="s">
        <v>15</v>
      </c>
    </row>
    <row r="313" spans="1:12" s="164" customFormat="1" x14ac:dyDescent="0.25">
      <c r="A313" s="162" t="s">
        <v>2760</v>
      </c>
      <c r="B313" s="170"/>
      <c r="C313" s="163"/>
      <c r="D313" s="163"/>
      <c r="E313" s="163"/>
      <c r="F313" s="163"/>
      <c r="G313" s="163"/>
      <c r="H313" s="163"/>
      <c r="I313" s="163"/>
      <c r="J313" s="163"/>
      <c r="K313" s="163"/>
      <c r="L313" s="165" t="s">
        <v>15</v>
      </c>
    </row>
    <row r="314" spans="1:12" x14ac:dyDescent="0.25">
      <c r="A314" s="159">
        <v>1</v>
      </c>
      <c r="B314" s="171" t="s">
        <v>515</v>
      </c>
      <c r="C314" s="166" t="s">
        <v>2153</v>
      </c>
      <c r="D314" s="159">
        <v>312084357</v>
      </c>
      <c r="E314" s="159" t="s">
        <v>516</v>
      </c>
      <c r="F314" s="159">
        <v>62000000</v>
      </c>
      <c r="G314" s="159">
        <v>2500000</v>
      </c>
      <c r="H314" s="159">
        <v>900000</v>
      </c>
      <c r="I314" s="159">
        <v>9300000</v>
      </c>
      <c r="J314" s="159">
        <v>0</v>
      </c>
      <c r="K314" s="159">
        <v>49300000</v>
      </c>
      <c r="L314" s="158" t="s">
        <v>74</v>
      </c>
    </row>
    <row r="315" spans="1:12" x14ac:dyDescent="0.25">
      <c r="A315" s="159">
        <v>2</v>
      </c>
      <c r="B315" s="171" t="s">
        <v>517</v>
      </c>
      <c r="C315" s="166" t="s">
        <v>2154</v>
      </c>
      <c r="D315" s="159">
        <v>312114471</v>
      </c>
      <c r="E315" s="159" t="s">
        <v>518</v>
      </c>
      <c r="F315" s="159">
        <v>62000000</v>
      </c>
      <c r="G315" s="159">
        <v>2500000</v>
      </c>
      <c r="H315" s="159">
        <v>900000</v>
      </c>
      <c r="I315" s="159">
        <v>3100000</v>
      </c>
      <c r="J315" s="159">
        <v>0</v>
      </c>
      <c r="K315" s="159">
        <v>55500000</v>
      </c>
      <c r="L315" s="158" t="s">
        <v>74</v>
      </c>
    </row>
    <row r="316" spans="1:12" x14ac:dyDescent="0.25">
      <c r="A316" s="159">
        <v>3</v>
      </c>
      <c r="B316" s="171" t="s">
        <v>519</v>
      </c>
      <c r="C316" s="166" t="s">
        <v>2155</v>
      </c>
      <c r="D316" s="159">
        <v>312176829</v>
      </c>
      <c r="E316" s="159" t="s">
        <v>520</v>
      </c>
      <c r="F316" s="159">
        <v>31000000</v>
      </c>
      <c r="G316" s="159">
        <v>0</v>
      </c>
      <c r="H316" s="159">
        <v>0</v>
      </c>
      <c r="I316" s="159">
        <v>12400000</v>
      </c>
      <c r="J316" s="159">
        <v>0</v>
      </c>
      <c r="K316" s="159">
        <v>18600000</v>
      </c>
      <c r="L316" s="158" t="s">
        <v>74</v>
      </c>
    </row>
    <row r="317" spans="1:12" x14ac:dyDescent="0.25">
      <c r="A317" s="159">
        <v>4</v>
      </c>
      <c r="B317" s="171" t="s">
        <v>521</v>
      </c>
      <c r="C317" s="166" t="s">
        <v>2156</v>
      </c>
      <c r="D317" s="159">
        <v>311702575</v>
      </c>
      <c r="E317" s="159" t="s">
        <v>522</v>
      </c>
      <c r="F317" s="159">
        <v>46000000</v>
      </c>
      <c r="G317" s="159">
        <v>0</v>
      </c>
      <c r="H317" s="159">
        <v>0</v>
      </c>
      <c r="I317" s="159">
        <v>0</v>
      </c>
      <c r="J317" s="159">
        <v>0</v>
      </c>
      <c r="K317" s="159">
        <v>46000000</v>
      </c>
      <c r="L317" s="158" t="s">
        <v>74</v>
      </c>
    </row>
    <row r="318" spans="1:12" s="164" customFormat="1" x14ac:dyDescent="0.25">
      <c r="A318" s="162" t="s">
        <v>2761</v>
      </c>
      <c r="B318" s="170"/>
      <c r="C318" s="163"/>
      <c r="D318" s="163"/>
      <c r="E318" s="163"/>
      <c r="F318" s="163"/>
      <c r="G318" s="163"/>
      <c r="H318" s="163"/>
      <c r="I318" s="163"/>
      <c r="J318" s="163"/>
      <c r="K318" s="163"/>
      <c r="L318" s="165" t="s">
        <v>15</v>
      </c>
    </row>
    <row r="319" spans="1:12" s="181" customFormat="1" x14ac:dyDescent="0.25">
      <c r="A319" s="178">
        <v>1</v>
      </c>
      <c r="B319" s="179" t="s">
        <v>545</v>
      </c>
      <c r="C319" s="178" t="s">
        <v>2245</v>
      </c>
      <c r="D319" s="178" t="s">
        <v>546</v>
      </c>
      <c r="E319" s="178" t="s">
        <v>547</v>
      </c>
      <c r="F319" s="178">
        <v>46000000</v>
      </c>
      <c r="G319" s="178">
        <v>0</v>
      </c>
      <c r="H319" s="178"/>
      <c r="I319" s="178">
        <v>27600000</v>
      </c>
      <c r="J319" s="178"/>
      <c r="K319" s="178">
        <v>18400000</v>
      </c>
      <c r="L319" s="180" t="s">
        <v>15</v>
      </c>
    </row>
    <row r="320" spans="1:12" x14ac:dyDescent="0.25">
      <c r="A320" s="159">
        <v>2</v>
      </c>
      <c r="B320" s="171" t="s">
        <v>548</v>
      </c>
      <c r="C320" s="166" t="s">
        <v>2237</v>
      </c>
      <c r="D320" s="159" t="s">
        <v>549</v>
      </c>
      <c r="E320" s="159" t="s">
        <v>550</v>
      </c>
      <c r="F320" s="159">
        <v>46000000</v>
      </c>
      <c r="G320" s="159">
        <v>570000</v>
      </c>
      <c r="H320" s="159"/>
      <c r="I320" s="159">
        <v>27600000</v>
      </c>
      <c r="J320" s="159"/>
      <c r="K320" s="159">
        <v>17830000</v>
      </c>
      <c r="L320" s="158" t="s">
        <v>15</v>
      </c>
    </row>
    <row r="321" spans="1:13" x14ac:dyDescent="0.25">
      <c r="A321" s="159">
        <v>3</v>
      </c>
      <c r="B321" s="171" t="s">
        <v>551</v>
      </c>
      <c r="C321" s="166" t="s">
        <v>2239</v>
      </c>
      <c r="D321" s="159" t="s">
        <v>552</v>
      </c>
      <c r="E321" s="159">
        <v>120815318959</v>
      </c>
      <c r="F321" s="159">
        <v>46000000</v>
      </c>
      <c r="G321" s="159">
        <v>600000</v>
      </c>
      <c r="H321" s="159"/>
      <c r="I321" s="159">
        <v>36800000</v>
      </c>
      <c r="J321" s="159"/>
      <c r="K321" s="159">
        <v>8600000</v>
      </c>
      <c r="M321" t="s">
        <v>15</v>
      </c>
    </row>
    <row r="322" spans="1:13" x14ac:dyDescent="0.25">
      <c r="A322" s="159">
        <v>4</v>
      </c>
      <c r="B322" s="171" t="s">
        <v>553</v>
      </c>
      <c r="C322" s="358" t="s">
        <v>2244</v>
      </c>
      <c r="D322" s="159" t="s">
        <v>554</v>
      </c>
      <c r="E322" s="159" t="s">
        <v>555</v>
      </c>
      <c r="F322" s="159">
        <v>31000000</v>
      </c>
      <c r="G322" s="358">
        <v>15000000</v>
      </c>
      <c r="H322" s="159"/>
      <c r="I322" s="159">
        <v>18600000</v>
      </c>
      <c r="J322" s="159"/>
      <c r="K322" s="358">
        <v>34200000</v>
      </c>
      <c r="L322" s="158" t="s">
        <v>15</v>
      </c>
    </row>
    <row r="323" spans="1:13" x14ac:dyDescent="0.25">
      <c r="A323" s="159"/>
      <c r="B323" s="171" t="s">
        <v>556</v>
      </c>
      <c r="C323" s="358"/>
      <c r="D323" s="159" t="s">
        <v>557</v>
      </c>
      <c r="E323" s="159" t="s">
        <v>558</v>
      </c>
      <c r="F323" s="159">
        <v>46000000</v>
      </c>
      <c r="G323" s="358"/>
      <c r="H323" s="159"/>
      <c r="I323" s="159">
        <v>9200000</v>
      </c>
      <c r="J323" s="159"/>
      <c r="K323" s="358"/>
      <c r="L323" s="158" t="s">
        <v>15</v>
      </c>
    </row>
    <row r="324" spans="1:13" x14ac:dyDescent="0.25">
      <c r="A324" s="159">
        <v>5</v>
      </c>
      <c r="B324" s="159" t="s">
        <v>559</v>
      </c>
      <c r="C324" s="166"/>
      <c r="D324" s="159" t="s">
        <v>560</v>
      </c>
      <c r="E324" s="159" t="s">
        <v>561</v>
      </c>
      <c r="F324" s="159">
        <v>31000000</v>
      </c>
      <c r="G324" s="159">
        <v>0</v>
      </c>
      <c r="H324" s="159"/>
      <c r="I324" s="159">
        <v>31000000</v>
      </c>
      <c r="J324" s="159"/>
      <c r="K324" s="159">
        <v>0</v>
      </c>
      <c r="L324" s="159"/>
    </row>
    <row r="325" spans="1:13" x14ac:dyDescent="0.25">
      <c r="A325" s="159">
        <v>6</v>
      </c>
      <c r="B325" s="171" t="s">
        <v>562</v>
      </c>
      <c r="C325" s="166" t="s">
        <v>2243</v>
      </c>
      <c r="D325" s="159" t="s">
        <v>563</v>
      </c>
      <c r="E325" s="159" t="s">
        <v>564</v>
      </c>
      <c r="F325" s="159">
        <v>46000000</v>
      </c>
      <c r="G325" s="159">
        <v>0</v>
      </c>
      <c r="H325" s="159"/>
      <c r="I325" s="159">
        <v>27600000</v>
      </c>
      <c r="J325" s="159"/>
      <c r="K325" s="159">
        <v>18400000</v>
      </c>
      <c r="L325" s="158" t="s">
        <v>15</v>
      </c>
    </row>
    <row r="326" spans="1:13" x14ac:dyDescent="0.25">
      <c r="A326" s="159">
        <v>7</v>
      </c>
      <c r="B326" s="171" t="s">
        <v>565</v>
      </c>
      <c r="C326" s="358" t="s">
        <v>2246</v>
      </c>
      <c r="D326" s="159" t="s">
        <v>566</v>
      </c>
      <c r="E326" s="159" t="s">
        <v>567</v>
      </c>
      <c r="F326" s="159">
        <v>31000000</v>
      </c>
      <c r="G326" s="358">
        <v>3700000</v>
      </c>
      <c r="H326" s="159"/>
      <c r="I326" s="159">
        <v>6200000</v>
      </c>
      <c r="J326" s="159"/>
      <c r="K326" s="359">
        <v>21100000</v>
      </c>
      <c r="L326" s="158" t="s">
        <v>15</v>
      </c>
    </row>
    <row r="327" spans="1:13" x14ac:dyDescent="0.25">
      <c r="A327" s="159"/>
      <c r="B327" s="171" t="s">
        <v>568</v>
      </c>
      <c r="C327" s="358"/>
      <c r="D327" s="159" t="s">
        <v>569</v>
      </c>
      <c r="E327" s="159" t="s">
        <v>570</v>
      </c>
      <c r="F327" s="159">
        <v>31000000</v>
      </c>
      <c r="G327" s="358"/>
      <c r="H327" s="159"/>
      <c r="I327" s="159">
        <v>31000000</v>
      </c>
      <c r="J327" s="159"/>
      <c r="K327" s="359"/>
      <c r="L327" s="158" t="s">
        <v>15</v>
      </c>
    </row>
    <row r="328" spans="1:13" x14ac:dyDescent="0.25">
      <c r="A328" s="159">
        <v>8</v>
      </c>
      <c r="B328" s="171" t="s">
        <v>571</v>
      </c>
      <c r="C328" s="166" t="s">
        <v>2237</v>
      </c>
      <c r="D328" s="159" t="s">
        <v>572</v>
      </c>
      <c r="E328" s="159" t="s">
        <v>573</v>
      </c>
      <c r="F328" s="159">
        <v>31000000</v>
      </c>
      <c r="G328" s="159">
        <v>0</v>
      </c>
      <c r="H328" s="159"/>
      <c r="I328" s="159">
        <v>18600000</v>
      </c>
      <c r="J328" s="159"/>
      <c r="K328" s="159">
        <v>12400000</v>
      </c>
      <c r="L328" s="158" t="s">
        <v>15</v>
      </c>
    </row>
    <row r="329" spans="1:13" x14ac:dyDescent="0.25">
      <c r="A329" s="159">
        <v>9</v>
      </c>
      <c r="B329" s="171" t="s">
        <v>574</v>
      </c>
      <c r="C329" s="166" t="s">
        <v>2238</v>
      </c>
      <c r="D329" s="159" t="s">
        <v>575</v>
      </c>
      <c r="E329" s="159" t="s">
        <v>576</v>
      </c>
      <c r="F329" s="159">
        <v>31000000</v>
      </c>
      <c r="G329" s="159">
        <v>5200000</v>
      </c>
      <c r="H329" s="159"/>
      <c r="I329" s="159">
        <v>24800000</v>
      </c>
      <c r="J329" s="159"/>
      <c r="K329" s="159">
        <v>1000000</v>
      </c>
      <c r="L329" s="158" t="s">
        <v>15</v>
      </c>
    </row>
    <row r="330" spans="1:13" x14ac:dyDescent="0.25">
      <c r="A330" s="159">
        <v>10</v>
      </c>
      <c r="B330" s="171" t="s">
        <v>577</v>
      </c>
      <c r="C330" s="166" t="s">
        <v>2240</v>
      </c>
      <c r="D330" s="159" t="s">
        <v>578</v>
      </c>
      <c r="E330" s="159" t="s">
        <v>579</v>
      </c>
      <c r="F330" s="159">
        <v>46000000</v>
      </c>
      <c r="G330" s="159">
        <v>570000</v>
      </c>
      <c r="H330" s="159"/>
      <c r="I330" s="159">
        <v>9200000</v>
      </c>
      <c r="J330" s="159"/>
      <c r="K330" s="159">
        <v>36230000</v>
      </c>
      <c r="L330" s="158" t="s">
        <v>15</v>
      </c>
    </row>
    <row r="331" spans="1:13" x14ac:dyDescent="0.25">
      <c r="A331" s="159">
        <v>11</v>
      </c>
      <c r="B331" s="171" t="s">
        <v>580</v>
      </c>
      <c r="C331" s="182" t="s">
        <v>2240</v>
      </c>
      <c r="D331" s="159" t="s">
        <v>581</v>
      </c>
      <c r="E331" s="159" t="s">
        <v>582</v>
      </c>
      <c r="F331" s="159">
        <v>46000000</v>
      </c>
      <c r="G331" s="159">
        <v>500000</v>
      </c>
      <c r="H331" s="159"/>
      <c r="I331" s="159">
        <v>36800000</v>
      </c>
      <c r="J331" s="159"/>
      <c r="K331" s="159">
        <v>8700000</v>
      </c>
      <c r="L331" s="158" t="s">
        <v>15</v>
      </c>
    </row>
    <row r="332" spans="1:13" x14ac:dyDescent="0.25">
      <c r="A332" s="159">
        <v>12</v>
      </c>
      <c r="B332" s="171" t="s">
        <v>583</v>
      </c>
      <c r="C332" s="166" t="s">
        <v>2241</v>
      </c>
      <c r="D332" s="159" t="s">
        <v>584</v>
      </c>
      <c r="E332" s="159" t="s">
        <v>585</v>
      </c>
      <c r="F332" s="159">
        <v>31000000</v>
      </c>
      <c r="G332" s="159">
        <v>0</v>
      </c>
      <c r="H332" s="159"/>
      <c r="I332" s="159">
        <v>18600000</v>
      </c>
      <c r="J332" s="159"/>
      <c r="K332" s="159">
        <v>12400000</v>
      </c>
      <c r="L332" s="183" t="s">
        <v>15</v>
      </c>
    </row>
    <row r="333" spans="1:13" x14ac:dyDescent="0.25">
      <c r="A333" s="159">
        <v>13</v>
      </c>
      <c r="B333" s="171" t="s">
        <v>586</v>
      </c>
      <c r="C333" s="166" t="s">
        <v>2242</v>
      </c>
      <c r="D333" s="159" t="s">
        <v>587</v>
      </c>
      <c r="E333" s="159" t="s">
        <v>588</v>
      </c>
      <c r="F333" s="159">
        <v>46000000</v>
      </c>
      <c r="G333" s="159">
        <v>5462000</v>
      </c>
      <c r="H333" s="159"/>
      <c r="I333" s="159">
        <v>9200000</v>
      </c>
      <c r="J333" s="159"/>
      <c r="K333" s="159">
        <v>31338000</v>
      </c>
      <c r="L333" s="158" t="s">
        <v>15</v>
      </c>
    </row>
    <row r="334" spans="1:13" x14ac:dyDescent="0.25">
      <c r="A334" s="159">
        <v>14</v>
      </c>
      <c r="B334" s="159" t="s">
        <v>589</v>
      </c>
      <c r="C334" s="166"/>
      <c r="D334" s="159" t="s">
        <v>590</v>
      </c>
      <c r="E334" s="159" t="s">
        <v>591</v>
      </c>
      <c r="F334" s="159">
        <v>31000000</v>
      </c>
      <c r="G334" s="159">
        <v>25937000</v>
      </c>
      <c r="H334" s="159"/>
      <c r="I334" s="159">
        <v>24800000</v>
      </c>
      <c r="J334" s="159"/>
      <c r="K334" s="159">
        <v>-19737000</v>
      </c>
      <c r="L334" s="159"/>
    </row>
    <row r="335" spans="1:13" x14ac:dyDescent="0.25">
      <c r="A335" s="159"/>
      <c r="B335" s="159" t="s">
        <v>592</v>
      </c>
      <c r="C335" s="166"/>
      <c r="D335" s="159" t="s">
        <v>593</v>
      </c>
      <c r="E335" s="159" t="s">
        <v>594</v>
      </c>
      <c r="F335" s="159">
        <v>31000000</v>
      </c>
      <c r="G335" s="159">
        <v>60002650</v>
      </c>
      <c r="H335" s="159"/>
      <c r="I335" s="159">
        <v>24800000</v>
      </c>
      <c r="J335" s="159"/>
      <c r="K335" s="159">
        <v>-53802650</v>
      </c>
      <c r="L335" s="159"/>
    </row>
    <row r="336" spans="1:13" s="177" customFormat="1" x14ac:dyDescent="0.25">
      <c r="A336" s="174">
        <v>15</v>
      </c>
      <c r="B336" s="174" t="s">
        <v>595</v>
      </c>
      <c r="C336" s="174"/>
      <c r="D336" s="174" t="s">
        <v>596</v>
      </c>
      <c r="E336" s="174" t="s">
        <v>597</v>
      </c>
      <c r="F336" s="174">
        <v>31000000</v>
      </c>
      <c r="G336" s="174">
        <v>80259750</v>
      </c>
      <c r="H336" s="174"/>
      <c r="I336" s="174">
        <v>31000000</v>
      </c>
      <c r="J336" s="174"/>
      <c r="K336" s="174">
        <v>-80259750</v>
      </c>
      <c r="L336" s="174"/>
    </row>
    <row r="337" spans="1:12" s="177" customFormat="1" x14ac:dyDescent="0.25">
      <c r="A337" s="174"/>
      <c r="B337" s="174" t="s">
        <v>598</v>
      </c>
      <c r="C337" s="174"/>
      <c r="D337" s="174" t="s">
        <v>599</v>
      </c>
      <c r="E337" s="174" t="s">
        <v>600</v>
      </c>
      <c r="F337" s="174">
        <v>148800000</v>
      </c>
      <c r="G337" s="174">
        <v>8262827</v>
      </c>
      <c r="H337" s="174"/>
      <c r="I337" s="174">
        <v>148800000</v>
      </c>
      <c r="J337" s="174"/>
      <c r="K337" s="174">
        <v>-8262827</v>
      </c>
      <c r="L337" s="174"/>
    </row>
    <row r="338" spans="1:12" s="177" customFormat="1" x14ac:dyDescent="0.25">
      <c r="A338" s="174"/>
      <c r="B338" s="174" t="s">
        <v>601</v>
      </c>
      <c r="C338" s="174"/>
      <c r="D338" s="174" t="s">
        <v>602</v>
      </c>
      <c r="E338" s="174" t="s">
        <v>603</v>
      </c>
      <c r="F338" s="174">
        <v>46000000</v>
      </c>
      <c r="G338" s="174">
        <v>0</v>
      </c>
      <c r="H338" s="174"/>
      <c r="I338" s="174">
        <v>18600000</v>
      </c>
      <c r="J338" s="174"/>
      <c r="K338" s="174">
        <v>27400000</v>
      </c>
      <c r="L338" s="174"/>
    </row>
    <row r="339" spans="1:12" s="177" customFormat="1" x14ac:dyDescent="0.25">
      <c r="A339" s="174"/>
      <c r="B339" s="174" t="s">
        <v>595</v>
      </c>
      <c r="C339" s="174"/>
      <c r="D339" s="174" t="s">
        <v>596</v>
      </c>
      <c r="E339" s="174" t="s">
        <v>597</v>
      </c>
      <c r="F339" s="174">
        <v>9200000</v>
      </c>
      <c r="G339" s="174">
        <v>0</v>
      </c>
      <c r="H339" s="174"/>
      <c r="I339" s="174">
        <v>0</v>
      </c>
      <c r="J339" s="174"/>
      <c r="K339" s="174">
        <v>9200000</v>
      </c>
      <c r="L339" s="174"/>
    </row>
    <row r="340" spans="1:12" x14ac:dyDescent="0.25">
      <c r="A340" s="159">
        <v>16</v>
      </c>
      <c r="B340" s="159" t="s">
        <v>604</v>
      </c>
      <c r="C340" s="166"/>
      <c r="D340" s="159" t="s">
        <v>605</v>
      </c>
      <c r="E340" s="159" t="s">
        <v>606</v>
      </c>
      <c r="F340" s="159">
        <v>31000000</v>
      </c>
      <c r="G340" s="159">
        <v>5900000</v>
      </c>
      <c r="H340" s="159"/>
      <c r="I340" s="185">
        <v>24800000</v>
      </c>
      <c r="J340" s="159"/>
      <c r="K340" s="159">
        <v>400000</v>
      </c>
      <c r="L340" s="159" t="s">
        <v>15</v>
      </c>
    </row>
    <row r="341" spans="1:12" x14ac:dyDescent="0.25">
      <c r="A341" s="159">
        <v>17</v>
      </c>
      <c r="B341" s="159" t="s">
        <v>607</v>
      </c>
      <c r="C341" s="358"/>
      <c r="D341" s="159" t="s">
        <v>608</v>
      </c>
      <c r="E341" s="159" t="s">
        <v>609</v>
      </c>
      <c r="F341" s="159">
        <v>31000000</v>
      </c>
      <c r="G341" s="358">
        <v>60002650</v>
      </c>
      <c r="H341" s="159"/>
      <c r="I341" s="358">
        <v>275600000</v>
      </c>
      <c r="J341" s="159"/>
      <c r="K341" s="358">
        <v>-41602650</v>
      </c>
      <c r="L341" s="159"/>
    </row>
    <row r="342" spans="1:12" x14ac:dyDescent="0.25">
      <c r="A342" s="159"/>
      <c r="B342" s="159" t="s">
        <v>610</v>
      </c>
      <c r="C342" s="358"/>
      <c r="D342" s="159" t="s">
        <v>611</v>
      </c>
      <c r="E342" s="159" t="s">
        <v>612</v>
      </c>
      <c r="F342" s="159">
        <v>155000000</v>
      </c>
      <c r="G342" s="358"/>
      <c r="H342" s="159"/>
      <c r="I342" s="358"/>
      <c r="J342" s="159"/>
      <c r="K342" s="358"/>
      <c r="L342" s="159"/>
    </row>
    <row r="343" spans="1:12" x14ac:dyDescent="0.25">
      <c r="A343" s="159"/>
      <c r="B343" s="159" t="s">
        <v>613</v>
      </c>
      <c r="C343" s="358"/>
      <c r="D343" s="159" t="s">
        <v>614</v>
      </c>
      <c r="E343" s="159">
        <v>180415318812</v>
      </c>
      <c r="F343" s="159">
        <v>31000000</v>
      </c>
      <c r="G343" s="358"/>
      <c r="H343" s="159"/>
      <c r="I343" s="358"/>
      <c r="J343" s="159"/>
      <c r="K343" s="358"/>
      <c r="L343" s="159"/>
    </row>
    <row r="344" spans="1:12" x14ac:dyDescent="0.25">
      <c r="A344" s="159"/>
      <c r="B344" s="159" t="s">
        <v>615</v>
      </c>
      <c r="C344" s="358"/>
      <c r="D344" s="159" t="s">
        <v>616</v>
      </c>
      <c r="E344" s="159" t="s">
        <v>617</v>
      </c>
      <c r="F344" s="159">
        <v>31000000</v>
      </c>
      <c r="G344" s="358"/>
      <c r="H344" s="159"/>
      <c r="I344" s="358"/>
      <c r="J344" s="159"/>
      <c r="K344" s="358"/>
      <c r="L344" s="159"/>
    </row>
    <row r="345" spans="1:12" x14ac:dyDescent="0.25">
      <c r="A345" s="159"/>
      <c r="B345" s="159" t="s">
        <v>618</v>
      </c>
      <c r="C345" s="358"/>
      <c r="D345" s="159" t="s">
        <v>619</v>
      </c>
      <c r="E345" s="159" t="s">
        <v>620</v>
      </c>
      <c r="F345" s="159">
        <v>46000000</v>
      </c>
      <c r="G345" s="358"/>
      <c r="H345" s="159"/>
      <c r="I345" s="358"/>
      <c r="J345" s="159"/>
      <c r="K345" s="358"/>
      <c r="L345" s="159"/>
    </row>
    <row r="346" spans="1:12" s="181" customFormat="1" x14ac:dyDescent="0.25">
      <c r="A346" s="178">
        <v>18</v>
      </c>
      <c r="B346" s="179" t="s">
        <v>621</v>
      </c>
      <c r="C346" s="360" t="s">
        <v>2247</v>
      </c>
      <c r="D346" s="178" t="s">
        <v>622</v>
      </c>
      <c r="E346" s="178" t="s">
        <v>623</v>
      </c>
      <c r="F346" s="178">
        <v>31000000</v>
      </c>
      <c r="G346" s="360">
        <v>21000000</v>
      </c>
      <c r="H346" s="178"/>
      <c r="I346" s="178">
        <v>0</v>
      </c>
      <c r="J346" s="178"/>
      <c r="K346" s="360">
        <v>102500000</v>
      </c>
      <c r="L346" s="180" t="s">
        <v>15</v>
      </c>
    </row>
    <row r="347" spans="1:12" s="181" customFormat="1" x14ac:dyDescent="0.25">
      <c r="A347" s="178"/>
      <c r="B347" s="179" t="s">
        <v>624</v>
      </c>
      <c r="C347" s="360"/>
      <c r="D347" s="178" t="s">
        <v>625</v>
      </c>
      <c r="E347" s="178" t="s">
        <v>626</v>
      </c>
      <c r="F347" s="178">
        <v>31000000</v>
      </c>
      <c r="G347" s="360"/>
      <c r="H347" s="178"/>
      <c r="I347" s="178">
        <v>24800000</v>
      </c>
      <c r="J347" s="178"/>
      <c r="K347" s="360"/>
      <c r="L347" s="180" t="s">
        <v>15</v>
      </c>
    </row>
    <row r="348" spans="1:12" s="181" customFormat="1" x14ac:dyDescent="0.25">
      <c r="A348" s="178"/>
      <c r="B348" s="179" t="s">
        <v>627</v>
      </c>
      <c r="C348" s="360"/>
      <c r="D348" s="178" t="s">
        <v>628</v>
      </c>
      <c r="E348" s="178" t="s">
        <v>629</v>
      </c>
      <c r="F348" s="178">
        <v>46000000</v>
      </c>
      <c r="G348" s="360"/>
      <c r="H348" s="178"/>
      <c r="I348" s="178">
        <v>27600000</v>
      </c>
      <c r="J348" s="178"/>
      <c r="K348" s="360"/>
      <c r="L348" s="180" t="s">
        <v>15</v>
      </c>
    </row>
    <row r="349" spans="1:12" s="181" customFormat="1" x14ac:dyDescent="0.25">
      <c r="A349" s="178"/>
      <c r="B349" s="179" t="s">
        <v>630</v>
      </c>
      <c r="C349" s="360"/>
      <c r="D349" s="178" t="s">
        <v>631</v>
      </c>
      <c r="E349" s="178" t="s">
        <v>632</v>
      </c>
      <c r="F349" s="178">
        <v>31000000</v>
      </c>
      <c r="G349" s="360"/>
      <c r="H349" s="178"/>
      <c r="I349" s="178">
        <v>9300000</v>
      </c>
      <c r="J349" s="178"/>
      <c r="K349" s="360"/>
      <c r="L349" s="180" t="s">
        <v>15</v>
      </c>
    </row>
    <row r="350" spans="1:12" s="181" customFormat="1" x14ac:dyDescent="0.25">
      <c r="A350" s="178"/>
      <c r="B350" s="179" t="s">
        <v>633</v>
      </c>
      <c r="C350" s="360"/>
      <c r="D350" s="178" t="s">
        <v>634</v>
      </c>
      <c r="E350" s="178" t="s">
        <v>635</v>
      </c>
      <c r="F350" s="178">
        <v>31000000</v>
      </c>
      <c r="G350" s="360"/>
      <c r="H350" s="178"/>
      <c r="I350" s="178">
        <v>12400000</v>
      </c>
      <c r="J350" s="178"/>
      <c r="K350" s="360"/>
      <c r="L350" s="180" t="s">
        <v>15</v>
      </c>
    </row>
    <row r="351" spans="1:12" s="181" customFormat="1" x14ac:dyDescent="0.25">
      <c r="A351" s="178"/>
      <c r="B351" s="179" t="s">
        <v>636</v>
      </c>
      <c r="C351" s="360"/>
      <c r="D351" s="178" t="s">
        <v>637</v>
      </c>
      <c r="E351" s="178" t="s">
        <v>638</v>
      </c>
      <c r="F351" s="178">
        <v>46000000</v>
      </c>
      <c r="G351" s="360"/>
      <c r="H351" s="178"/>
      <c r="I351" s="178">
        <v>18400000</v>
      </c>
      <c r="J351" s="178"/>
      <c r="K351" s="360"/>
      <c r="L351" s="180" t="s">
        <v>15</v>
      </c>
    </row>
    <row r="352" spans="1:12" x14ac:dyDescent="0.25">
      <c r="A352" s="159">
        <v>19</v>
      </c>
      <c r="B352" s="159" t="s">
        <v>639</v>
      </c>
      <c r="C352" s="166"/>
      <c r="D352" s="159" t="s">
        <v>640</v>
      </c>
      <c r="E352" s="159" t="s">
        <v>641</v>
      </c>
      <c r="F352" s="159">
        <v>31000000</v>
      </c>
      <c r="G352" s="159">
        <v>122047750</v>
      </c>
      <c r="H352" s="159"/>
      <c r="I352" s="159">
        <v>31000000</v>
      </c>
      <c r="J352" s="159"/>
      <c r="K352" s="159">
        <v>-122047750</v>
      </c>
      <c r="L352" s="159"/>
    </row>
    <row r="353" spans="1:12" x14ac:dyDescent="0.25">
      <c r="A353" s="159"/>
      <c r="B353" s="159" t="s">
        <v>642</v>
      </c>
      <c r="C353" s="166"/>
      <c r="D353" s="159" t="s">
        <v>643</v>
      </c>
      <c r="E353" s="159" t="s">
        <v>644</v>
      </c>
      <c r="F353" s="159">
        <v>31000000</v>
      </c>
      <c r="G353" s="159">
        <v>2400000</v>
      </c>
      <c r="H353" s="159"/>
      <c r="I353" s="159">
        <v>31000000</v>
      </c>
      <c r="J353" s="159"/>
      <c r="K353" s="159">
        <v>-2400000</v>
      </c>
      <c r="L353" s="159"/>
    </row>
    <row r="354" spans="1:12" x14ac:dyDescent="0.25">
      <c r="A354" s="159"/>
      <c r="B354" s="159" t="s">
        <v>645</v>
      </c>
      <c r="C354" s="166"/>
      <c r="D354" s="159" t="s">
        <v>646</v>
      </c>
      <c r="E354" s="159">
        <v>110315314336</v>
      </c>
      <c r="F354" s="159">
        <v>31000000</v>
      </c>
      <c r="G354" s="159">
        <v>1302750</v>
      </c>
      <c r="H354" s="159"/>
      <c r="I354" s="159">
        <v>31000000</v>
      </c>
      <c r="J354" s="159"/>
      <c r="K354" s="159">
        <v>-1302750</v>
      </c>
      <c r="L354" s="159"/>
    </row>
    <row r="355" spans="1:12" x14ac:dyDescent="0.25">
      <c r="A355" s="159"/>
      <c r="B355" s="159" t="s">
        <v>647</v>
      </c>
      <c r="C355" s="166"/>
      <c r="D355" s="159" t="s">
        <v>648</v>
      </c>
      <c r="E355" s="159" t="s">
        <v>649</v>
      </c>
      <c r="F355" s="159">
        <v>6200000</v>
      </c>
      <c r="G355" s="159">
        <v>0</v>
      </c>
      <c r="H355" s="159"/>
      <c r="I355" s="159">
        <v>0</v>
      </c>
      <c r="J355" s="159"/>
      <c r="K355" s="159">
        <v>6200000</v>
      </c>
      <c r="L355" s="159"/>
    </row>
    <row r="356" spans="1:12" s="181" customFormat="1" x14ac:dyDescent="0.25">
      <c r="A356" s="178">
        <v>20</v>
      </c>
      <c r="B356" s="179" t="s">
        <v>650</v>
      </c>
      <c r="C356" s="360" t="s">
        <v>2251</v>
      </c>
      <c r="D356" s="178" t="s">
        <v>651</v>
      </c>
      <c r="E356" s="178" t="s">
        <v>652</v>
      </c>
      <c r="F356" s="178">
        <v>31000000</v>
      </c>
      <c r="G356" s="360">
        <v>2500000</v>
      </c>
      <c r="H356" s="178"/>
      <c r="I356" s="178">
        <v>12400000</v>
      </c>
      <c r="J356" s="178"/>
      <c r="K356" s="366">
        <v>25300000</v>
      </c>
      <c r="L356" s="180" t="s">
        <v>15</v>
      </c>
    </row>
    <row r="357" spans="1:12" s="181" customFormat="1" x14ac:dyDescent="0.25">
      <c r="A357" s="178"/>
      <c r="B357" s="179" t="s">
        <v>653</v>
      </c>
      <c r="C357" s="360"/>
      <c r="D357" s="178" t="s">
        <v>654</v>
      </c>
      <c r="E357" s="178" t="s">
        <v>655</v>
      </c>
      <c r="F357" s="178">
        <v>46000000</v>
      </c>
      <c r="G357" s="360"/>
      <c r="H357" s="178"/>
      <c r="I357" s="178">
        <v>36800000</v>
      </c>
      <c r="J357" s="178"/>
      <c r="K357" s="366"/>
      <c r="L357" s="180" t="s">
        <v>15</v>
      </c>
    </row>
    <row r="358" spans="1:12" s="181" customFormat="1" x14ac:dyDescent="0.25">
      <c r="A358" s="178">
        <v>21</v>
      </c>
      <c r="B358" s="179" t="s">
        <v>656</v>
      </c>
      <c r="C358" s="360" t="s">
        <v>2252</v>
      </c>
      <c r="D358" s="178" t="s">
        <v>657</v>
      </c>
      <c r="E358" s="178" t="s">
        <v>658</v>
      </c>
      <c r="F358" s="178">
        <v>46000000</v>
      </c>
      <c r="G358" s="360">
        <v>1200000</v>
      </c>
      <c r="H358" s="178"/>
      <c r="I358" s="178">
        <v>0</v>
      </c>
      <c r="J358" s="178"/>
      <c r="K358" s="360">
        <v>54000000</v>
      </c>
      <c r="L358" s="180" t="s">
        <v>15</v>
      </c>
    </row>
    <row r="359" spans="1:12" s="181" customFormat="1" x14ac:dyDescent="0.25">
      <c r="A359" s="178"/>
      <c r="B359" s="179" t="s">
        <v>659</v>
      </c>
      <c r="C359" s="360"/>
      <c r="D359" s="178" t="s">
        <v>660</v>
      </c>
      <c r="E359" s="178" t="s">
        <v>661</v>
      </c>
      <c r="F359" s="178">
        <v>46000000</v>
      </c>
      <c r="G359" s="360"/>
      <c r="H359" s="178"/>
      <c r="I359" s="178">
        <v>36800000</v>
      </c>
      <c r="J359" s="178"/>
      <c r="K359" s="360"/>
      <c r="L359" s="180" t="s">
        <v>15</v>
      </c>
    </row>
    <row r="360" spans="1:12" s="177" customFormat="1" x14ac:dyDescent="0.25">
      <c r="A360" s="174">
        <v>22</v>
      </c>
      <c r="B360" s="170" t="s">
        <v>662</v>
      </c>
      <c r="C360" s="361" t="s">
        <v>2247</v>
      </c>
      <c r="D360" s="174" t="s">
        <v>663</v>
      </c>
      <c r="E360" s="174" t="s">
        <v>664</v>
      </c>
      <c r="F360" s="174">
        <v>31000000</v>
      </c>
      <c r="G360" s="174">
        <v>294843750</v>
      </c>
      <c r="H360" s="174"/>
      <c r="I360" s="174">
        <v>36800000</v>
      </c>
      <c r="J360" s="174"/>
      <c r="K360" s="174">
        <v>-300643750</v>
      </c>
      <c r="L360" s="184" t="s">
        <v>15</v>
      </c>
    </row>
    <row r="361" spans="1:12" s="177" customFormat="1" x14ac:dyDescent="0.25">
      <c r="A361" s="174"/>
      <c r="B361" s="175" t="s">
        <v>665</v>
      </c>
      <c r="C361" s="361"/>
      <c r="D361" s="174" t="s">
        <v>666</v>
      </c>
      <c r="E361" s="174" t="s">
        <v>667</v>
      </c>
      <c r="F361" s="174">
        <v>155000000</v>
      </c>
      <c r="G361" s="174">
        <v>20004476.590361446</v>
      </c>
      <c r="H361" s="174"/>
      <c r="I361" s="174">
        <v>155000000</v>
      </c>
      <c r="J361" s="174"/>
      <c r="K361" s="174">
        <v>-20004476</v>
      </c>
      <c r="L361" s="184" t="s">
        <v>15</v>
      </c>
    </row>
    <row r="362" spans="1:12" s="177" customFormat="1" x14ac:dyDescent="0.25">
      <c r="A362" s="174"/>
      <c r="B362" s="175" t="s">
        <v>668</v>
      </c>
      <c r="C362" s="361"/>
      <c r="D362" s="174" t="s">
        <v>669</v>
      </c>
      <c r="E362" s="174" t="s">
        <v>670</v>
      </c>
      <c r="F362" s="174">
        <v>155000000</v>
      </c>
      <c r="G362" s="174">
        <v>32991726.590361446</v>
      </c>
      <c r="H362" s="174"/>
      <c r="I362" s="174">
        <v>37200000</v>
      </c>
      <c r="J362" s="174"/>
      <c r="K362" s="174">
        <v>84808273</v>
      </c>
      <c r="L362" s="184" t="s">
        <v>15</v>
      </c>
    </row>
    <row r="363" spans="1:12" s="177" customFormat="1" x14ac:dyDescent="0.25">
      <c r="A363" s="174"/>
      <c r="B363" s="175" t="s">
        <v>671</v>
      </c>
      <c r="C363" s="361"/>
      <c r="D363" s="174" t="s">
        <v>672</v>
      </c>
      <c r="E363" s="174" t="s">
        <v>673</v>
      </c>
      <c r="F363" s="174">
        <v>230000000</v>
      </c>
      <c r="G363" s="174">
        <v>5075682</v>
      </c>
      <c r="H363" s="174"/>
      <c r="I363" s="174">
        <v>92000000</v>
      </c>
      <c r="J363" s="174"/>
      <c r="K363" s="174">
        <v>132924318</v>
      </c>
      <c r="L363" s="184" t="s">
        <v>15</v>
      </c>
    </row>
    <row r="364" spans="1:12" s="177" customFormat="1" x14ac:dyDescent="0.25">
      <c r="A364" s="174"/>
      <c r="B364" s="175" t="s">
        <v>674</v>
      </c>
      <c r="C364" s="361"/>
      <c r="D364" s="174" t="s">
        <v>675</v>
      </c>
      <c r="E364" s="174" t="s">
        <v>676</v>
      </c>
      <c r="F364" s="174">
        <v>230000000</v>
      </c>
      <c r="G364" s="174">
        <v>5170127</v>
      </c>
      <c r="H364" s="174"/>
      <c r="I364" s="174">
        <v>0</v>
      </c>
      <c r="J364" s="174"/>
      <c r="K364" s="174">
        <v>224829873</v>
      </c>
      <c r="L364" s="184" t="s">
        <v>15</v>
      </c>
    </row>
    <row r="365" spans="1:12" s="177" customFormat="1" x14ac:dyDescent="0.25">
      <c r="A365" s="174"/>
      <c r="B365" s="175" t="s">
        <v>677</v>
      </c>
      <c r="C365" s="361"/>
      <c r="D365" s="174" t="s">
        <v>678</v>
      </c>
      <c r="E365" s="174" t="s">
        <v>679</v>
      </c>
      <c r="F365" s="174">
        <v>46000000</v>
      </c>
      <c r="G365" s="174">
        <v>0</v>
      </c>
      <c r="H365" s="174"/>
      <c r="I365" s="174">
        <v>9200000</v>
      </c>
      <c r="J365" s="174"/>
      <c r="K365" s="174">
        <v>36800000</v>
      </c>
      <c r="L365" s="184" t="s">
        <v>15</v>
      </c>
    </row>
    <row r="366" spans="1:12" x14ac:dyDescent="0.25">
      <c r="A366" s="159">
        <v>23</v>
      </c>
      <c r="B366" s="159" t="s">
        <v>680</v>
      </c>
      <c r="C366" s="166"/>
      <c r="D366" s="159" t="s">
        <v>681</v>
      </c>
      <c r="E366" s="159" t="s">
        <v>682</v>
      </c>
      <c r="F366" s="159">
        <v>61400000</v>
      </c>
      <c r="G366" s="159">
        <v>25473750</v>
      </c>
      <c r="H366" s="159"/>
      <c r="I366" s="159">
        <v>27600000</v>
      </c>
      <c r="J366" s="159"/>
      <c r="K366" s="159">
        <v>8326250</v>
      </c>
      <c r="L366" s="159"/>
    </row>
    <row r="367" spans="1:12" x14ac:dyDescent="0.25">
      <c r="A367" s="159"/>
      <c r="B367" s="159" t="s">
        <v>683</v>
      </c>
      <c r="C367" s="166"/>
      <c r="D367" s="159" t="s">
        <v>684</v>
      </c>
      <c r="E367" s="159" t="s">
        <v>685</v>
      </c>
      <c r="F367" s="159">
        <v>9200000</v>
      </c>
      <c r="G367" s="159">
        <v>488833750</v>
      </c>
      <c r="H367" s="159"/>
      <c r="I367" s="159">
        <v>9200000</v>
      </c>
      <c r="J367" s="159"/>
      <c r="K367" s="159">
        <v>-488833750</v>
      </c>
      <c r="L367" s="159"/>
    </row>
    <row r="368" spans="1:12" x14ac:dyDescent="0.25">
      <c r="A368" s="159"/>
      <c r="B368" s="159" t="s">
        <v>686</v>
      </c>
      <c r="C368" s="166"/>
      <c r="D368" s="159" t="s">
        <v>687</v>
      </c>
      <c r="E368" s="159" t="s">
        <v>688</v>
      </c>
      <c r="F368" s="159">
        <v>155000000</v>
      </c>
      <c r="G368" s="159">
        <v>18605726.590361446</v>
      </c>
      <c r="H368" s="159"/>
      <c r="I368" s="159">
        <v>142600000</v>
      </c>
      <c r="J368" s="159"/>
      <c r="K368" s="159">
        <v>-6205726.5903614461</v>
      </c>
      <c r="L368" s="159"/>
    </row>
    <row r="369" spans="1:12" x14ac:dyDescent="0.25">
      <c r="A369" s="159"/>
      <c r="B369" s="159" t="s">
        <v>689</v>
      </c>
      <c r="C369" s="166"/>
      <c r="D369" s="159" t="s">
        <v>690</v>
      </c>
      <c r="E369" s="159" t="s">
        <v>691</v>
      </c>
      <c r="F369" s="159">
        <v>46000000</v>
      </c>
      <c r="G369" s="159">
        <v>0</v>
      </c>
      <c r="H369" s="159"/>
      <c r="I369" s="159">
        <v>27600000</v>
      </c>
      <c r="J369" s="159"/>
      <c r="K369" s="159">
        <v>18400000</v>
      </c>
      <c r="L369" s="159"/>
    </row>
    <row r="370" spans="1:12" x14ac:dyDescent="0.25">
      <c r="A370" s="159"/>
      <c r="B370" s="159" t="s">
        <v>692</v>
      </c>
      <c r="C370" s="166"/>
      <c r="D370" s="159" t="s">
        <v>693</v>
      </c>
      <c r="E370" s="159" t="s">
        <v>694</v>
      </c>
      <c r="F370" s="159">
        <v>31000000</v>
      </c>
      <c r="G370" s="159">
        <v>1375000</v>
      </c>
      <c r="H370" s="159"/>
      <c r="I370" s="159">
        <v>24800000</v>
      </c>
      <c r="J370" s="159"/>
      <c r="K370" s="159">
        <v>4825000</v>
      </c>
      <c r="L370" s="159"/>
    </row>
    <row r="371" spans="1:12" x14ac:dyDescent="0.25">
      <c r="A371" s="159"/>
      <c r="B371" s="159" t="s">
        <v>695</v>
      </c>
      <c r="C371" s="166"/>
      <c r="D371" s="159" t="s">
        <v>696</v>
      </c>
      <c r="E371" s="159" t="s">
        <v>697</v>
      </c>
      <c r="F371" s="159">
        <v>31000000</v>
      </c>
      <c r="G371" s="159">
        <v>280000</v>
      </c>
      <c r="H371" s="159"/>
      <c r="I371" s="159">
        <v>24800000</v>
      </c>
      <c r="J371" s="159"/>
      <c r="K371" s="159">
        <v>5920000</v>
      </c>
      <c r="L371" s="159"/>
    </row>
    <row r="372" spans="1:12" x14ac:dyDescent="0.25">
      <c r="A372" s="159"/>
      <c r="B372" s="159" t="s">
        <v>698</v>
      </c>
      <c r="C372" s="166"/>
      <c r="D372" s="159" t="s">
        <v>699</v>
      </c>
      <c r="E372" s="159" t="s">
        <v>700</v>
      </c>
      <c r="F372" s="159">
        <v>46000000</v>
      </c>
      <c r="G372" s="159">
        <v>0</v>
      </c>
      <c r="H372" s="159"/>
      <c r="I372" s="159">
        <v>36800000</v>
      </c>
      <c r="J372" s="159"/>
      <c r="K372" s="159">
        <v>9200000</v>
      </c>
      <c r="L372" s="159"/>
    </row>
    <row r="373" spans="1:12" x14ac:dyDescent="0.25">
      <c r="A373" s="159">
        <v>24</v>
      </c>
      <c r="B373" s="159" t="s">
        <v>154</v>
      </c>
      <c r="C373" s="166"/>
      <c r="D373" s="159" t="s">
        <v>701</v>
      </c>
      <c r="E373" s="159" t="s">
        <v>702</v>
      </c>
      <c r="F373" s="159">
        <v>21600000</v>
      </c>
      <c r="G373" s="159">
        <v>158354250</v>
      </c>
      <c r="H373" s="159"/>
      <c r="I373" s="159">
        <v>6200000</v>
      </c>
      <c r="J373" s="159"/>
      <c r="K373" s="159">
        <v>-142954250</v>
      </c>
      <c r="L373" s="159"/>
    </row>
    <row r="374" spans="1:12" x14ac:dyDescent="0.25">
      <c r="A374" s="159">
        <v>25</v>
      </c>
      <c r="B374" s="159" t="s">
        <v>703</v>
      </c>
      <c r="C374" s="166"/>
      <c r="D374" s="159" t="s">
        <v>704</v>
      </c>
      <c r="E374" s="159" t="s">
        <v>705</v>
      </c>
      <c r="F374" s="159">
        <v>37200000</v>
      </c>
      <c r="G374" s="159">
        <v>29955000</v>
      </c>
      <c r="H374" s="159"/>
      <c r="I374" s="159">
        <v>24800000</v>
      </c>
      <c r="J374" s="159"/>
      <c r="K374" s="159">
        <v>-17555000</v>
      </c>
      <c r="L374" s="159"/>
    </row>
    <row r="375" spans="1:12" x14ac:dyDescent="0.25">
      <c r="A375" s="159">
        <v>26</v>
      </c>
      <c r="B375" s="171" t="s">
        <v>706</v>
      </c>
      <c r="C375" s="358" t="s">
        <v>2197</v>
      </c>
      <c r="D375" s="159" t="s">
        <v>707</v>
      </c>
      <c r="E375" s="159" t="s">
        <v>708</v>
      </c>
      <c r="F375" s="358">
        <v>142000000</v>
      </c>
      <c r="G375" s="358">
        <v>16300000</v>
      </c>
      <c r="H375" s="159"/>
      <c r="I375" s="358">
        <v>62000000</v>
      </c>
      <c r="J375" s="159"/>
      <c r="K375" s="358">
        <v>63700000</v>
      </c>
      <c r="L375" s="158" t="s">
        <v>15</v>
      </c>
    </row>
    <row r="376" spans="1:12" x14ac:dyDescent="0.25">
      <c r="A376" s="159"/>
      <c r="B376" s="171" t="s">
        <v>709</v>
      </c>
      <c r="C376" s="358"/>
      <c r="D376" s="159" t="s">
        <v>710</v>
      </c>
      <c r="E376" s="159" t="s">
        <v>711</v>
      </c>
      <c r="F376" s="358"/>
      <c r="G376" s="358"/>
      <c r="H376" s="159"/>
      <c r="I376" s="358"/>
      <c r="J376" s="159"/>
      <c r="K376" s="358"/>
      <c r="L376" s="158" t="s">
        <v>15</v>
      </c>
    </row>
    <row r="377" spans="1:12" x14ac:dyDescent="0.25">
      <c r="A377" s="182"/>
      <c r="B377" s="171" t="s">
        <v>2236</v>
      </c>
      <c r="C377" s="358"/>
      <c r="D377" s="182"/>
      <c r="E377" s="182"/>
      <c r="F377" s="358"/>
      <c r="G377" s="358"/>
      <c r="H377" s="182"/>
      <c r="I377" s="358"/>
      <c r="J377" s="182"/>
      <c r="K377" s="358"/>
      <c r="L377" s="183"/>
    </row>
    <row r="378" spans="1:12" x14ac:dyDescent="0.25">
      <c r="A378" s="159"/>
      <c r="B378" s="171" t="s">
        <v>712</v>
      </c>
      <c r="C378" s="358"/>
      <c r="D378" s="159" t="s">
        <v>713</v>
      </c>
      <c r="E378" s="159" t="s">
        <v>714</v>
      </c>
      <c r="F378" s="358"/>
      <c r="G378" s="358"/>
      <c r="H378" s="159"/>
      <c r="I378" s="358"/>
      <c r="J378" s="159"/>
      <c r="K378" s="358"/>
      <c r="L378" s="158" t="s">
        <v>15</v>
      </c>
    </row>
    <row r="379" spans="1:12" x14ac:dyDescent="0.25">
      <c r="A379" s="159"/>
      <c r="B379" s="171" t="s">
        <v>715</v>
      </c>
      <c r="C379" s="358"/>
      <c r="D379" s="159" t="s">
        <v>716</v>
      </c>
      <c r="E379" s="159" t="s">
        <v>717</v>
      </c>
      <c r="F379" s="358"/>
      <c r="G379" s="358"/>
      <c r="H379" s="159"/>
      <c r="I379" s="358"/>
      <c r="J379" s="159"/>
      <c r="K379" s="358"/>
      <c r="L379" s="158" t="s">
        <v>15</v>
      </c>
    </row>
    <row r="380" spans="1:12" x14ac:dyDescent="0.25">
      <c r="A380" s="159">
        <v>27</v>
      </c>
      <c r="B380" s="159" t="s">
        <v>718</v>
      </c>
      <c r="C380" s="166"/>
      <c r="D380" s="159" t="s">
        <v>719</v>
      </c>
      <c r="E380" s="159" t="s">
        <v>720</v>
      </c>
      <c r="F380" s="159">
        <v>37200000</v>
      </c>
      <c r="G380" s="159">
        <v>26608500</v>
      </c>
      <c r="H380" s="159"/>
      <c r="I380" s="159">
        <v>37200000</v>
      </c>
      <c r="J380" s="159"/>
      <c r="K380" s="159">
        <v>-26608500</v>
      </c>
      <c r="L380" s="159"/>
    </row>
    <row r="381" spans="1:12" x14ac:dyDescent="0.25">
      <c r="A381" s="159">
        <v>28</v>
      </c>
      <c r="B381" s="159" t="s">
        <v>721</v>
      </c>
      <c r="C381" s="166"/>
      <c r="D381" s="159" t="s">
        <v>722</v>
      </c>
      <c r="E381" s="159" t="s">
        <v>723</v>
      </c>
      <c r="F381" s="159">
        <v>46000000</v>
      </c>
      <c r="G381" s="159">
        <v>0</v>
      </c>
      <c r="H381" s="159"/>
      <c r="I381" s="159">
        <v>46000000</v>
      </c>
      <c r="J381" s="159"/>
      <c r="K381" s="159">
        <v>0</v>
      </c>
      <c r="L381" s="159"/>
    </row>
    <row r="382" spans="1:12" x14ac:dyDescent="0.25">
      <c r="A382" s="159">
        <v>29</v>
      </c>
      <c r="B382" s="159" t="s">
        <v>724</v>
      </c>
      <c r="C382" s="166" t="s">
        <v>2250</v>
      </c>
      <c r="D382" s="159" t="s">
        <v>725</v>
      </c>
      <c r="E382" s="159" t="s">
        <v>726</v>
      </c>
      <c r="F382" s="159">
        <v>31000000</v>
      </c>
      <c r="G382" s="159">
        <v>6500000</v>
      </c>
      <c r="H382" s="159"/>
      <c r="I382" s="159">
        <v>12400000</v>
      </c>
      <c r="J382" s="159"/>
      <c r="K382" s="159">
        <v>12100000</v>
      </c>
      <c r="L382" s="159" t="s">
        <v>15</v>
      </c>
    </row>
    <row r="383" spans="1:12" x14ac:dyDescent="0.25">
      <c r="A383" s="159">
        <v>30</v>
      </c>
      <c r="B383" s="159" t="s">
        <v>727</v>
      </c>
      <c r="C383" s="358" t="s">
        <v>2249</v>
      </c>
      <c r="D383" s="159" t="s">
        <v>728</v>
      </c>
      <c r="E383" s="159">
        <v>180415313047</v>
      </c>
      <c r="F383" s="159">
        <v>31000000</v>
      </c>
      <c r="G383" s="159">
        <v>0</v>
      </c>
      <c r="H383" s="159"/>
      <c r="I383" s="159">
        <v>31000000</v>
      </c>
      <c r="J383" s="159"/>
      <c r="K383" s="159">
        <v>0</v>
      </c>
      <c r="L383" s="358" t="s">
        <v>15</v>
      </c>
    </row>
    <row r="384" spans="1:12" x14ac:dyDescent="0.25">
      <c r="A384" s="159"/>
      <c r="B384" s="159" t="s">
        <v>729</v>
      </c>
      <c r="C384" s="358"/>
      <c r="D384" s="159" t="s">
        <v>730</v>
      </c>
      <c r="E384" s="159" t="s">
        <v>731</v>
      </c>
      <c r="F384" s="159">
        <v>31000000</v>
      </c>
      <c r="G384" s="159">
        <v>0</v>
      </c>
      <c r="H384" s="159"/>
      <c r="I384" s="159">
        <v>14466666</v>
      </c>
      <c r="J384" s="159"/>
      <c r="K384" s="159">
        <v>16533333</v>
      </c>
      <c r="L384" s="358"/>
    </row>
    <row r="385" spans="1:12" s="177" customFormat="1" x14ac:dyDescent="0.25">
      <c r="A385" s="174">
        <v>31</v>
      </c>
      <c r="B385" s="170" t="s">
        <v>732</v>
      </c>
      <c r="C385" s="174"/>
      <c r="D385" s="174">
        <v>80520766</v>
      </c>
      <c r="E385" s="174">
        <v>211215317803</v>
      </c>
      <c r="F385" s="174">
        <v>46000000</v>
      </c>
      <c r="G385" s="174">
        <v>0</v>
      </c>
      <c r="H385" s="174">
        <v>2932567</v>
      </c>
      <c r="I385" s="174">
        <v>27600000</v>
      </c>
      <c r="J385" s="174"/>
      <c r="K385" s="174">
        <v>15467433</v>
      </c>
      <c r="L385" s="184" t="s">
        <v>15</v>
      </c>
    </row>
    <row r="386" spans="1:12" x14ac:dyDescent="0.25">
      <c r="A386" s="159">
        <v>32</v>
      </c>
      <c r="B386" s="171" t="s">
        <v>733</v>
      </c>
      <c r="C386" s="166" t="s">
        <v>2248</v>
      </c>
      <c r="D386" s="159" t="s">
        <v>734</v>
      </c>
      <c r="E386" s="159" t="s">
        <v>735</v>
      </c>
      <c r="F386" s="159">
        <v>31000000</v>
      </c>
      <c r="G386" s="159">
        <v>2700000</v>
      </c>
      <c r="H386" s="159"/>
      <c r="I386" s="159">
        <v>31000000</v>
      </c>
      <c r="J386" s="159"/>
      <c r="K386" s="159">
        <v>0</v>
      </c>
    </row>
    <row r="387" spans="1:12" x14ac:dyDescent="0.25">
      <c r="A387" s="159">
        <v>33</v>
      </c>
      <c r="B387" s="159" t="s">
        <v>736</v>
      </c>
      <c r="C387" s="166"/>
      <c r="D387" s="159" t="s">
        <v>737</v>
      </c>
      <c r="E387" s="159" t="s">
        <v>738</v>
      </c>
      <c r="F387" s="159">
        <v>31000000</v>
      </c>
      <c r="G387" s="159">
        <v>31499250</v>
      </c>
      <c r="H387" s="159"/>
      <c r="I387" s="159">
        <v>24800000</v>
      </c>
      <c r="J387" s="159"/>
      <c r="K387" s="159">
        <v>-25299250</v>
      </c>
      <c r="L387" s="159"/>
    </row>
    <row r="388" spans="1:12" x14ac:dyDescent="0.25">
      <c r="A388" s="159"/>
      <c r="B388" s="159" t="s">
        <v>739</v>
      </c>
      <c r="C388" s="166"/>
      <c r="D388" s="159" t="s">
        <v>740</v>
      </c>
      <c r="E388" s="159" t="s">
        <v>741</v>
      </c>
      <c r="F388" s="159">
        <v>31000000</v>
      </c>
      <c r="G388" s="159">
        <v>2975500</v>
      </c>
      <c r="H388" s="159"/>
      <c r="I388" s="159">
        <v>31000000</v>
      </c>
      <c r="J388" s="159"/>
      <c r="K388" s="159">
        <v>-2975500</v>
      </c>
      <c r="L388" s="159"/>
    </row>
    <row r="389" spans="1:12" x14ac:dyDescent="0.25">
      <c r="A389" s="159"/>
      <c r="B389" s="159" t="s">
        <v>742</v>
      </c>
      <c r="C389" s="166"/>
      <c r="D389" s="159" t="s">
        <v>743</v>
      </c>
      <c r="E389" s="159" t="s">
        <v>744</v>
      </c>
      <c r="F389" s="159">
        <v>46000000</v>
      </c>
      <c r="G389" s="159">
        <v>0</v>
      </c>
      <c r="H389" s="159"/>
      <c r="I389" s="159">
        <v>46000000</v>
      </c>
      <c r="J389" s="159"/>
      <c r="K389" s="159">
        <v>0</v>
      </c>
      <c r="L389" s="159"/>
    </row>
    <row r="390" spans="1:12" x14ac:dyDescent="0.25">
      <c r="A390" s="159">
        <v>34</v>
      </c>
      <c r="B390" s="159" t="s">
        <v>745</v>
      </c>
      <c r="C390" s="166"/>
      <c r="D390" s="159" t="s">
        <v>746</v>
      </c>
      <c r="E390" s="159" t="s">
        <v>747</v>
      </c>
      <c r="F390" s="159">
        <v>40200000</v>
      </c>
      <c r="G390" s="159">
        <v>196730500</v>
      </c>
      <c r="H390" s="159"/>
      <c r="I390" s="159">
        <v>31000000</v>
      </c>
      <c r="J390" s="159"/>
      <c r="K390" s="159">
        <v>-187530500</v>
      </c>
      <c r="L390" s="159"/>
    </row>
    <row r="391" spans="1:12" x14ac:dyDescent="0.25">
      <c r="A391" s="159"/>
      <c r="B391" s="159" t="s">
        <v>748</v>
      </c>
      <c r="C391" s="166"/>
      <c r="D391" s="159" t="s">
        <v>749</v>
      </c>
      <c r="E391" s="159" t="s">
        <v>750</v>
      </c>
      <c r="F391" s="159">
        <v>31000000</v>
      </c>
      <c r="G391" s="159">
        <v>21599000</v>
      </c>
      <c r="H391" s="159"/>
      <c r="I391" s="159">
        <v>12400000</v>
      </c>
      <c r="J391" s="159"/>
      <c r="K391" s="159">
        <v>-2999000</v>
      </c>
      <c r="L391" s="159"/>
    </row>
    <row r="392" spans="1:12" x14ac:dyDescent="0.25">
      <c r="A392" s="159"/>
      <c r="B392" s="159" t="s">
        <v>751</v>
      </c>
      <c r="C392" s="166"/>
      <c r="D392" s="159" t="s">
        <v>752</v>
      </c>
      <c r="E392" s="159" t="s">
        <v>753</v>
      </c>
      <c r="F392" s="159">
        <v>31000000</v>
      </c>
      <c r="G392" s="159">
        <v>0</v>
      </c>
      <c r="H392" s="159"/>
      <c r="I392" s="159">
        <v>0</v>
      </c>
      <c r="J392" s="159"/>
      <c r="K392" s="159">
        <v>31000000</v>
      </c>
      <c r="L392" s="159"/>
    </row>
    <row r="393" spans="1:12" x14ac:dyDescent="0.25">
      <c r="A393" s="159"/>
      <c r="B393" s="159" t="s">
        <v>754</v>
      </c>
      <c r="C393" s="166"/>
      <c r="D393" s="159" t="s">
        <v>755</v>
      </c>
      <c r="E393" s="159" t="s">
        <v>756</v>
      </c>
      <c r="F393" s="159">
        <v>31000000</v>
      </c>
      <c r="G393" s="159">
        <v>0</v>
      </c>
      <c r="H393" s="159"/>
      <c r="I393" s="159">
        <v>0</v>
      </c>
      <c r="J393" s="159"/>
      <c r="K393" s="159">
        <v>31000000</v>
      </c>
      <c r="L393" s="159"/>
    </row>
    <row r="394" spans="1:12" x14ac:dyDescent="0.25">
      <c r="A394" s="159"/>
      <c r="B394" s="159" t="s">
        <v>757</v>
      </c>
      <c r="C394" s="166"/>
      <c r="D394" s="159" t="s">
        <v>758</v>
      </c>
      <c r="E394" s="159" t="s">
        <v>759</v>
      </c>
      <c r="F394" s="159">
        <v>155000000</v>
      </c>
      <c r="G394" s="159">
        <v>10671109</v>
      </c>
      <c r="H394" s="159"/>
      <c r="I394" s="159">
        <v>148800000</v>
      </c>
      <c r="J394" s="159"/>
      <c r="K394" s="159">
        <v>-4471109</v>
      </c>
      <c r="L394" s="159"/>
    </row>
    <row r="395" spans="1:12" x14ac:dyDescent="0.25">
      <c r="A395" s="159"/>
      <c r="B395" s="159" t="s">
        <v>760</v>
      </c>
      <c r="C395" s="166"/>
      <c r="D395" s="159" t="s">
        <v>761</v>
      </c>
      <c r="E395" s="159" t="s">
        <v>762</v>
      </c>
      <c r="F395" s="159">
        <v>46000000</v>
      </c>
      <c r="G395" s="159">
        <v>0</v>
      </c>
      <c r="H395" s="159"/>
      <c r="I395" s="159">
        <v>46000000</v>
      </c>
      <c r="J395" s="159"/>
      <c r="K395" s="159">
        <v>0</v>
      </c>
      <c r="L395" s="159"/>
    </row>
    <row r="396" spans="1:12" s="189" customFormat="1" x14ac:dyDescent="0.25">
      <c r="A396" s="186">
        <v>35</v>
      </c>
      <c r="B396" s="187" t="s">
        <v>763</v>
      </c>
      <c r="C396" s="186"/>
      <c r="D396" s="186" t="s">
        <v>764</v>
      </c>
      <c r="E396" s="186" t="s">
        <v>765</v>
      </c>
      <c r="F396" s="186">
        <v>31000000</v>
      </c>
      <c r="G396" s="186">
        <v>2400000</v>
      </c>
      <c r="H396" s="186"/>
      <c r="I396" s="186">
        <v>21700000</v>
      </c>
      <c r="J396" s="186"/>
      <c r="K396" s="186">
        <v>6900000</v>
      </c>
      <c r="L396" s="188" t="s">
        <v>15</v>
      </c>
    </row>
    <row r="397" spans="1:12" s="193" customFormat="1" x14ac:dyDescent="0.25">
      <c r="A397" s="190">
        <v>36</v>
      </c>
      <c r="B397" s="191" t="s">
        <v>2254</v>
      </c>
      <c r="C397" s="190" t="s">
        <v>2253</v>
      </c>
      <c r="D397" s="190">
        <v>8.0058826E-2</v>
      </c>
      <c r="E397" s="190" t="s">
        <v>767</v>
      </c>
      <c r="F397" s="190">
        <v>46000000</v>
      </c>
      <c r="G397" s="190">
        <v>1800000</v>
      </c>
      <c r="H397" s="190"/>
      <c r="I397" s="190">
        <v>27600000</v>
      </c>
      <c r="J397" s="190"/>
      <c r="K397" s="190">
        <v>16600000</v>
      </c>
      <c r="L397" s="192" t="s">
        <v>15</v>
      </c>
    </row>
    <row r="398" spans="1:12" x14ac:dyDescent="0.25">
      <c r="A398" s="159">
        <v>37</v>
      </c>
      <c r="B398" s="171" t="s">
        <v>768</v>
      </c>
      <c r="C398" s="166" t="s">
        <v>2234</v>
      </c>
      <c r="D398" s="159">
        <v>9.5229105999999994E-2</v>
      </c>
      <c r="E398" s="159">
        <v>220415318798</v>
      </c>
      <c r="F398" s="159">
        <v>155000000</v>
      </c>
      <c r="G398" s="159">
        <v>33000000</v>
      </c>
      <c r="H398" s="159"/>
      <c r="I398" s="159"/>
      <c r="J398" s="159"/>
      <c r="K398" s="159">
        <v>122000000</v>
      </c>
      <c r="L398" s="158" t="s">
        <v>15</v>
      </c>
    </row>
    <row r="399" spans="1:12" x14ac:dyDescent="0.25">
      <c r="A399" s="159">
        <v>38</v>
      </c>
      <c r="B399" s="171" t="s">
        <v>769</v>
      </c>
      <c r="C399" t="s">
        <v>2235</v>
      </c>
      <c r="D399" s="159">
        <v>9.5125943000000004E-2</v>
      </c>
      <c r="E399" s="159" t="s">
        <v>770</v>
      </c>
      <c r="F399" s="159">
        <v>46000000</v>
      </c>
      <c r="G399" s="159">
        <v>2800000</v>
      </c>
      <c r="H399" s="159"/>
      <c r="I399" s="159">
        <v>12400000</v>
      </c>
      <c r="J399" s="159"/>
      <c r="K399" s="159">
        <v>30800000</v>
      </c>
      <c r="L399" s="158" t="s">
        <v>15</v>
      </c>
    </row>
    <row r="400" spans="1:12" x14ac:dyDescent="0.25">
      <c r="A400" s="159">
        <v>39</v>
      </c>
      <c r="B400" s="171" t="s">
        <v>771</v>
      </c>
      <c r="C400" s="358" t="s">
        <v>2233</v>
      </c>
      <c r="D400" s="159">
        <v>9.5217715999999994E-2</v>
      </c>
      <c r="E400" s="159" t="s">
        <v>772</v>
      </c>
      <c r="F400" s="159">
        <v>31000000</v>
      </c>
      <c r="G400" s="358">
        <v>3000000</v>
      </c>
      <c r="H400" s="159"/>
      <c r="I400" s="159">
        <v>9300000</v>
      </c>
      <c r="J400" s="159"/>
      <c r="K400" s="358">
        <v>49700000</v>
      </c>
      <c r="L400" s="158" t="s">
        <v>15</v>
      </c>
    </row>
    <row r="401" spans="1:12" x14ac:dyDescent="0.25">
      <c r="A401" s="159"/>
      <c r="B401" s="171" t="s">
        <v>773</v>
      </c>
      <c r="C401" s="358"/>
      <c r="D401" s="159">
        <v>9.5010270999999993E-2</v>
      </c>
      <c r="E401" s="159" t="s">
        <v>774</v>
      </c>
      <c r="F401" s="159">
        <v>31000000</v>
      </c>
      <c r="G401" s="358"/>
      <c r="H401" s="159"/>
      <c r="I401" s="159">
        <v>0</v>
      </c>
      <c r="J401" s="159"/>
      <c r="K401" s="358"/>
      <c r="L401" s="158" t="s">
        <v>15</v>
      </c>
    </row>
    <row r="402" spans="1:12" x14ac:dyDescent="0.25">
      <c r="A402" s="159">
        <v>40</v>
      </c>
      <c r="B402" s="171" t="s">
        <v>775</v>
      </c>
      <c r="C402" s="166"/>
      <c r="D402" s="159">
        <v>8.0395307999999999E-2</v>
      </c>
      <c r="E402" s="159" t="s">
        <v>776</v>
      </c>
      <c r="F402" s="159">
        <v>6200000</v>
      </c>
      <c r="G402" s="159">
        <v>0</v>
      </c>
      <c r="H402" s="159"/>
      <c r="I402" s="159">
        <v>6200000</v>
      </c>
      <c r="J402" s="159"/>
      <c r="K402" s="159">
        <v>0</v>
      </c>
    </row>
    <row r="403" spans="1:12" s="177" customFormat="1" x14ac:dyDescent="0.25">
      <c r="A403" s="174">
        <v>41</v>
      </c>
      <c r="B403" s="174" t="s">
        <v>777</v>
      </c>
      <c r="C403" s="174"/>
      <c r="D403" s="174">
        <v>8.0396428000000006E-2</v>
      </c>
      <c r="E403" s="174" t="s">
        <v>778</v>
      </c>
      <c r="F403" s="174">
        <v>6200000</v>
      </c>
      <c r="G403" s="174">
        <v>438000</v>
      </c>
      <c r="H403" s="174"/>
      <c r="I403" s="174">
        <v>6200000</v>
      </c>
      <c r="J403" s="174"/>
      <c r="K403" s="174">
        <v>-438000</v>
      </c>
      <c r="L403" s="174"/>
    </row>
    <row r="404" spans="1:12" x14ac:dyDescent="0.25">
      <c r="A404" s="159">
        <v>42</v>
      </c>
      <c r="B404" s="171" t="s">
        <v>779</v>
      </c>
      <c r="C404" s="166" t="s">
        <v>2210</v>
      </c>
      <c r="D404" s="159" t="s">
        <v>780</v>
      </c>
      <c r="E404" s="159" t="s">
        <v>781</v>
      </c>
      <c r="F404" s="159">
        <v>230000000</v>
      </c>
      <c r="G404" s="159">
        <v>5170127</v>
      </c>
      <c r="H404" s="159"/>
      <c r="I404" s="159">
        <v>0</v>
      </c>
      <c r="J404" s="159"/>
      <c r="K404" s="159">
        <v>224829873</v>
      </c>
      <c r="L404" s="158" t="s">
        <v>15</v>
      </c>
    </row>
    <row r="405" spans="1:12" x14ac:dyDescent="0.25">
      <c r="A405" s="159">
        <v>43</v>
      </c>
      <c r="B405" s="171" t="s">
        <v>782</v>
      </c>
      <c r="C405" s="166" t="s">
        <v>2228</v>
      </c>
      <c r="D405" s="159" t="s">
        <v>783</v>
      </c>
      <c r="E405" s="159" t="s">
        <v>784</v>
      </c>
      <c r="F405" s="159">
        <v>46000000</v>
      </c>
      <c r="G405" s="159">
        <v>500000</v>
      </c>
      <c r="H405" s="159"/>
      <c r="I405" s="159">
        <v>27600000</v>
      </c>
      <c r="J405" s="159"/>
      <c r="K405" s="159">
        <v>17900000</v>
      </c>
      <c r="L405" s="158" t="s">
        <v>15</v>
      </c>
    </row>
    <row r="406" spans="1:12" x14ac:dyDescent="0.25">
      <c r="A406" s="159">
        <v>44</v>
      </c>
      <c r="B406" s="171" t="s">
        <v>785</v>
      </c>
      <c r="C406" s="358" t="s">
        <v>2229</v>
      </c>
      <c r="D406" s="159">
        <v>8.0281037E-2</v>
      </c>
      <c r="E406" s="159" t="s">
        <v>786</v>
      </c>
      <c r="F406" s="159">
        <v>6200000</v>
      </c>
      <c r="G406" s="159">
        <v>0</v>
      </c>
      <c r="H406" s="159"/>
      <c r="I406" s="159">
        <v>0</v>
      </c>
      <c r="J406" s="159"/>
      <c r="K406" s="358">
        <v>36800000</v>
      </c>
      <c r="L406" s="158" t="s">
        <v>15</v>
      </c>
    </row>
    <row r="407" spans="1:12" x14ac:dyDescent="0.25">
      <c r="A407" s="159"/>
      <c r="B407" s="171" t="s">
        <v>787</v>
      </c>
      <c r="C407" s="358"/>
      <c r="D407" s="159">
        <v>8.0542905999999997E-2</v>
      </c>
      <c r="E407" s="159" t="s">
        <v>788</v>
      </c>
      <c r="F407" s="159">
        <v>46000000</v>
      </c>
      <c r="G407" s="159">
        <v>0</v>
      </c>
      <c r="H407" s="159"/>
      <c r="I407" s="159">
        <v>9200000</v>
      </c>
      <c r="J407" s="159"/>
      <c r="K407" s="358"/>
      <c r="L407" s="158" t="s">
        <v>15</v>
      </c>
    </row>
    <row r="408" spans="1:12" x14ac:dyDescent="0.25">
      <c r="A408" s="159">
        <v>45</v>
      </c>
      <c r="B408" s="171" t="s">
        <v>789</v>
      </c>
      <c r="C408" s="166" t="s">
        <v>2230</v>
      </c>
      <c r="D408" s="159" t="s">
        <v>790</v>
      </c>
      <c r="E408" s="159" t="s">
        <v>791</v>
      </c>
      <c r="F408" s="159">
        <v>46000000</v>
      </c>
      <c r="G408" s="159">
        <v>0</v>
      </c>
      <c r="H408" s="159"/>
      <c r="I408" s="159">
        <v>9200000</v>
      </c>
      <c r="J408" s="159"/>
      <c r="K408" s="159">
        <v>36800000</v>
      </c>
      <c r="L408" s="158" t="s">
        <v>15</v>
      </c>
    </row>
    <row r="409" spans="1:12" x14ac:dyDescent="0.25">
      <c r="A409" s="159">
        <v>46</v>
      </c>
      <c r="B409" s="171" t="s">
        <v>792</v>
      </c>
      <c r="C409" s="358" t="s">
        <v>2231</v>
      </c>
      <c r="D409" s="159" t="s">
        <v>793</v>
      </c>
      <c r="E409" s="159" t="s">
        <v>794</v>
      </c>
      <c r="F409" s="159">
        <v>31000000</v>
      </c>
      <c r="G409" s="358">
        <v>160000000</v>
      </c>
      <c r="H409" s="159"/>
      <c r="I409" s="159">
        <v>31000000</v>
      </c>
      <c r="J409" s="159"/>
      <c r="K409" s="358">
        <v>308200000</v>
      </c>
      <c r="L409" s="158" t="s">
        <v>15</v>
      </c>
    </row>
    <row r="410" spans="1:12" x14ac:dyDescent="0.25">
      <c r="A410" s="159"/>
      <c r="B410" s="171" t="s">
        <v>795</v>
      </c>
      <c r="C410" s="358"/>
      <c r="D410" s="159" t="s">
        <v>796</v>
      </c>
      <c r="E410" s="159" t="s">
        <v>797</v>
      </c>
      <c r="F410" s="159">
        <v>155000000</v>
      </c>
      <c r="G410" s="358"/>
      <c r="H410" s="159"/>
      <c r="I410" s="159">
        <v>62000000</v>
      </c>
      <c r="J410" s="159"/>
      <c r="K410" s="358"/>
      <c r="L410" s="158" t="s">
        <v>15</v>
      </c>
    </row>
    <row r="411" spans="1:12" x14ac:dyDescent="0.25">
      <c r="A411" s="159"/>
      <c r="B411" s="171" t="s">
        <v>420</v>
      </c>
      <c r="C411" s="358"/>
      <c r="D411" s="159" t="s">
        <v>798</v>
      </c>
      <c r="E411" s="159" t="s">
        <v>799</v>
      </c>
      <c r="F411" s="159">
        <v>276000000</v>
      </c>
      <c r="G411" s="358"/>
      <c r="H411" s="159"/>
      <c r="I411" s="159">
        <v>0</v>
      </c>
      <c r="J411" s="159"/>
      <c r="K411" s="358"/>
      <c r="L411" s="158" t="s">
        <v>15</v>
      </c>
    </row>
    <row r="412" spans="1:12" x14ac:dyDescent="0.25">
      <c r="A412" s="159"/>
      <c r="B412" s="171" t="s">
        <v>800</v>
      </c>
      <c r="C412" s="358"/>
      <c r="D412" s="159" t="s">
        <v>801</v>
      </c>
      <c r="E412" s="159" t="s">
        <v>802</v>
      </c>
      <c r="F412" s="159">
        <v>31000000</v>
      </c>
      <c r="G412" s="358"/>
      <c r="H412" s="159"/>
      <c r="I412" s="159">
        <v>0</v>
      </c>
      <c r="J412" s="159"/>
      <c r="K412" s="358"/>
      <c r="L412" s="158" t="s">
        <v>15</v>
      </c>
    </row>
    <row r="413" spans="1:12" x14ac:dyDescent="0.25">
      <c r="A413" s="159"/>
      <c r="B413" s="171" t="s">
        <v>803</v>
      </c>
      <c r="C413" s="358"/>
      <c r="D413" s="159" t="s">
        <v>804</v>
      </c>
      <c r="E413" s="159" t="s">
        <v>805</v>
      </c>
      <c r="F413" s="159">
        <v>31000000</v>
      </c>
      <c r="G413" s="358"/>
      <c r="H413" s="159"/>
      <c r="I413" s="159">
        <v>0</v>
      </c>
      <c r="J413" s="159"/>
      <c r="K413" s="358"/>
      <c r="L413" s="158" t="s">
        <v>15</v>
      </c>
    </row>
    <row r="414" spans="1:12" x14ac:dyDescent="0.25">
      <c r="A414" s="159"/>
      <c r="B414" s="171" t="s">
        <v>806</v>
      </c>
      <c r="C414" s="358"/>
      <c r="D414" s="159" t="s">
        <v>807</v>
      </c>
      <c r="E414" s="159" t="s">
        <v>808</v>
      </c>
      <c r="F414" s="159">
        <v>31000000</v>
      </c>
      <c r="G414" s="358"/>
      <c r="H414" s="159"/>
      <c r="I414" s="159">
        <v>0</v>
      </c>
      <c r="J414" s="159"/>
      <c r="K414" s="358"/>
      <c r="L414" s="158" t="s">
        <v>15</v>
      </c>
    </row>
    <row r="415" spans="1:12" x14ac:dyDescent="0.25">
      <c r="A415" s="159"/>
      <c r="B415" s="171" t="s">
        <v>800</v>
      </c>
      <c r="C415" s="358"/>
      <c r="D415" s="159" t="s">
        <v>809</v>
      </c>
      <c r="E415" s="159" t="s">
        <v>810</v>
      </c>
      <c r="F415" s="159">
        <v>6200000</v>
      </c>
      <c r="G415" s="358"/>
      <c r="H415" s="159"/>
      <c r="I415" s="159">
        <v>0</v>
      </c>
      <c r="J415" s="159"/>
      <c r="K415" s="358"/>
      <c r="L415" s="158" t="s">
        <v>15</v>
      </c>
    </row>
    <row r="416" spans="1:12" x14ac:dyDescent="0.25">
      <c r="A416" s="159">
        <v>47</v>
      </c>
      <c r="B416" s="171" t="s">
        <v>811</v>
      </c>
      <c r="C416" s="166" t="s">
        <v>2232</v>
      </c>
      <c r="D416" s="159" t="s">
        <v>812</v>
      </c>
      <c r="E416" s="159" t="s">
        <v>813</v>
      </c>
      <c r="F416" s="159">
        <v>31000000</v>
      </c>
      <c r="G416" s="159">
        <v>0</v>
      </c>
      <c r="H416" s="159"/>
      <c r="I416" s="159">
        <v>6200000</v>
      </c>
      <c r="J416" s="159"/>
      <c r="K416" s="159">
        <v>24800000</v>
      </c>
      <c r="L416" s="158" t="s">
        <v>15</v>
      </c>
    </row>
    <row r="417" spans="1:12" x14ac:dyDescent="0.25">
      <c r="A417" s="159">
        <v>48</v>
      </c>
      <c r="B417" s="171" t="s">
        <v>814</v>
      </c>
      <c r="C417" s="358" t="s">
        <v>2227</v>
      </c>
      <c r="D417" s="159" t="s">
        <v>815</v>
      </c>
      <c r="E417" s="159" t="s">
        <v>816</v>
      </c>
      <c r="F417" s="159">
        <v>9200000</v>
      </c>
      <c r="G417" s="358">
        <v>30000000</v>
      </c>
      <c r="H417" s="159"/>
      <c r="I417" s="358">
        <v>36800000</v>
      </c>
      <c r="J417" s="159"/>
      <c r="K417" s="358">
        <v>172400000</v>
      </c>
      <c r="L417" s="158" t="s">
        <v>15</v>
      </c>
    </row>
    <row r="418" spans="1:12" x14ac:dyDescent="0.25">
      <c r="A418" s="159"/>
      <c r="B418" s="171" t="s">
        <v>817</v>
      </c>
      <c r="C418" s="358"/>
      <c r="D418" s="159" t="s">
        <v>818</v>
      </c>
      <c r="E418" s="159" t="s">
        <v>819</v>
      </c>
      <c r="F418" s="159">
        <v>230000000</v>
      </c>
      <c r="G418" s="358"/>
      <c r="H418" s="159"/>
      <c r="I418" s="358"/>
      <c r="J418" s="159"/>
      <c r="K418" s="358"/>
      <c r="L418" s="158" t="s">
        <v>15</v>
      </c>
    </row>
    <row r="419" spans="1:12" x14ac:dyDescent="0.25">
      <c r="A419" s="159">
        <v>49</v>
      </c>
      <c r="B419" s="171" t="s">
        <v>820</v>
      </c>
      <c r="C419" s="166" t="s">
        <v>2197</v>
      </c>
      <c r="D419" s="159" t="s">
        <v>821</v>
      </c>
      <c r="E419" s="159" t="s">
        <v>822</v>
      </c>
      <c r="F419" s="159">
        <v>230000000</v>
      </c>
      <c r="G419" s="159">
        <v>6450682</v>
      </c>
      <c r="H419" s="159"/>
      <c r="I419" s="159">
        <v>46000000</v>
      </c>
      <c r="J419" s="159"/>
      <c r="K419" s="159">
        <v>177549318</v>
      </c>
      <c r="L419" s="158" t="s">
        <v>15</v>
      </c>
    </row>
    <row r="420" spans="1:12" x14ac:dyDescent="0.25">
      <c r="A420" s="159"/>
      <c r="B420" s="171" t="s">
        <v>823</v>
      </c>
      <c r="C420" s="167" t="s">
        <v>2197</v>
      </c>
      <c r="D420" s="159" t="s">
        <v>824</v>
      </c>
      <c r="E420" s="159" t="s">
        <v>825</v>
      </c>
      <c r="F420" s="159">
        <v>46000000</v>
      </c>
      <c r="G420" s="159">
        <v>0</v>
      </c>
      <c r="H420" s="159"/>
      <c r="I420" s="159">
        <v>9200000</v>
      </c>
      <c r="J420" s="159"/>
      <c r="K420" s="159">
        <v>36800000</v>
      </c>
      <c r="L420" s="158" t="s">
        <v>15</v>
      </c>
    </row>
    <row r="421" spans="1:12" x14ac:dyDescent="0.25">
      <c r="A421" s="159">
        <v>50</v>
      </c>
      <c r="B421" s="171" t="s">
        <v>826</v>
      </c>
      <c r="C421" s="166" t="s">
        <v>2225</v>
      </c>
      <c r="D421" s="159" t="s">
        <v>827</v>
      </c>
      <c r="E421" s="159" t="s">
        <v>828</v>
      </c>
      <c r="F421" s="159">
        <v>31000000</v>
      </c>
      <c r="G421" s="159">
        <v>900000</v>
      </c>
      <c r="H421" s="159"/>
      <c r="I421" s="159">
        <v>0</v>
      </c>
      <c r="J421" s="159"/>
      <c r="K421" s="159">
        <v>30100000</v>
      </c>
      <c r="L421" s="158" t="s">
        <v>15</v>
      </c>
    </row>
    <row r="422" spans="1:12" s="177" customFormat="1" x14ac:dyDescent="0.25">
      <c r="A422" s="174">
        <v>51</v>
      </c>
      <c r="B422" s="175" t="s">
        <v>829</v>
      </c>
      <c r="C422" s="174" t="s">
        <v>2225</v>
      </c>
      <c r="D422" s="174" t="s">
        <v>830</v>
      </c>
      <c r="E422" s="174" t="s">
        <v>831</v>
      </c>
      <c r="F422" s="174">
        <v>255000000</v>
      </c>
      <c r="G422" s="174">
        <v>4181000</v>
      </c>
      <c r="H422" s="174"/>
      <c r="I422" s="174">
        <v>255000000</v>
      </c>
      <c r="J422" s="174"/>
      <c r="K422" s="174">
        <v>-4181000</v>
      </c>
      <c r="L422" s="176"/>
    </row>
    <row r="423" spans="1:12" s="177" customFormat="1" x14ac:dyDescent="0.25">
      <c r="A423" s="174">
        <v>52</v>
      </c>
      <c r="B423" s="175" t="s">
        <v>832</v>
      </c>
      <c r="C423" s="174" t="s">
        <v>2226</v>
      </c>
      <c r="D423" s="174" t="s">
        <v>833</v>
      </c>
      <c r="E423" s="174" t="s">
        <v>834</v>
      </c>
      <c r="F423" s="174">
        <v>31000000</v>
      </c>
      <c r="G423" s="174">
        <v>0</v>
      </c>
      <c r="H423" s="174"/>
      <c r="I423" s="174">
        <v>6200000</v>
      </c>
      <c r="J423" s="174"/>
      <c r="K423" s="174">
        <v>24800000</v>
      </c>
      <c r="L423" s="176" t="s">
        <v>15</v>
      </c>
    </row>
    <row r="424" spans="1:12" x14ac:dyDescent="0.25">
      <c r="A424" s="159">
        <v>53</v>
      </c>
      <c r="B424" s="171" t="s">
        <v>30</v>
      </c>
      <c r="C424" s="166" t="s">
        <v>2199</v>
      </c>
      <c r="D424" s="159" t="s">
        <v>835</v>
      </c>
      <c r="E424" s="159" t="s">
        <v>836</v>
      </c>
      <c r="F424" s="159">
        <v>230000000</v>
      </c>
      <c r="G424" s="159">
        <v>5067834</v>
      </c>
      <c r="H424" s="159"/>
      <c r="I424" s="159">
        <v>92000000</v>
      </c>
      <c r="J424" s="159"/>
      <c r="K424" s="159">
        <v>132932166</v>
      </c>
      <c r="L424" s="158" t="s">
        <v>15</v>
      </c>
    </row>
    <row r="425" spans="1:12" x14ac:dyDescent="0.25">
      <c r="A425" s="159"/>
      <c r="B425" s="171" t="s">
        <v>837</v>
      </c>
      <c r="C425" s="167" t="s">
        <v>2199</v>
      </c>
      <c r="D425" s="159">
        <v>8.0630511000000002E-2</v>
      </c>
      <c r="E425" s="159" t="s">
        <v>838</v>
      </c>
      <c r="F425" s="159">
        <v>46000000</v>
      </c>
      <c r="G425" s="159">
        <v>0</v>
      </c>
      <c r="H425" s="159"/>
      <c r="I425" s="159">
        <v>36800000</v>
      </c>
      <c r="J425" s="159"/>
      <c r="K425" s="159">
        <v>9200000</v>
      </c>
      <c r="L425" s="158" t="s">
        <v>15</v>
      </c>
    </row>
    <row r="426" spans="1:12" x14ac:dyDescent="0.25">
      <c r="A426" s="159">
        <v>54</v>
      </c>
      <c r="B426" s="171" t="s">
        <v>839</v>
      </c>
      <c r="C426" s="166" t="s">
        <v>2200</v>
      </c>
      <c r="D426" s="159" t="s">
        <v>840</v>
      </c>
      <c r="E426" s="159" t="s">
        <v>841</v>
      </c>
      <c r="F426" s="159">
        <v>155000000</v>
      </c>
      <c r="G426" s="159">
        <v>8262827</v>
      </c>
      <c r="H426" s="159"/>
      <c r="I426" s="159">
        <v>37200000</v>
      </c>
      <c r="J426" s="159"/>
      <c r="K426" s="159">
        <v>109537173</v>
      </c>
      <c r="L426" s="158" t="s">
        <v>15</v>
      </c>
    </row>
    <row r="427" spans="1:12" x14ac:dyDescent="0.25">
      <c r="A427" s="159">
        <v>55</v>
      </c>
      <c r="B427" s="171" t="s">
        <v>842</v>
      </c>
      <c r="C427" s="166" t="s">
        <v>2198</v>
      </c>
      <c r="D427" s="159" t="s">
        <v>843</v>
      </c>
      <c r="E427" s="159" t="s">
        <v>844</v>
      </c>
      <c r="F427" s="159">
        <v>31000000</v>
      </c>
      <c r="G427" s="159">
        <v>11910000</v>
      </c>
      <c r="H427" s="159"/>
      <c r="I427" s="159">
        <v>24800000</v>
      </c>
      <c r="J427" s="159"/>
      <c r="K427" s="159">
        <v>-5710000</v>
      </c>
      <c r="L427" s="158" t="s">
        <v>15</v>
      </c>
    </row>
    <row r="428" spans="1:12" x14ac:dyDescent="0.25">
      <c r="A428" s="159"/>
      <c r="B428" s="171" t="s">
        <v>845</v>
      </c>
      <c r="C428" s="167" t="s">
        <v>2198</v>
      </c>
      <c r="D428" s="159" t="s">
        <v>846</v>
      </c>
      <c r="E428" s="159" t="s">
        <v>847</v>
      </c>
      <c r="F428" s="159">
        <v>46000000</v>
      </c>
      <c r="G428" s="159">
        <v>0</v>
      </c>
      <c r="H428" s="159"/>
      <c r="I428" s="159">
        <v>36800000</v>
      </c>
      <c r="J428" s="159"/>
      <c r="K428" s="159">
        <v>9200000</v>
      </c>
      <c r="L428" s="158" t="s">
        <v>15</v>
      </c>
    </row>
    <row r="429" spans="1:12" x14ac:dyDescent="0.25">
      <c r="A429" s="159">
        <v>56</v>
      </c>
      <c r="B429" s="171" t="s">
        <v>848</v>
      </c>
      <c r="C429" s="166" t="s">
        <v>2201</v>
      </c>
      <c r="D429" s="159" t="s">
        <v>849</v>
      </c>
      <c r="E429" s="159" t="s">
        <v>850</v>
      </c>
      <c r="F429" s="159">
        <v>31000000</v>
      </c>
      <c r="G429" s="159">
        <v>6650000</v>
      </c>
      <c r="H429" s="159"/>
      <c r="I429" s="159">
        <v>12400000</v>
      </c>
      <c r="J429" s="159"/>
      <c r="K429" s="159">
        <v>11950000</v>
      </c>
      <c r="L429" s="158" t="s">
        <v>15</v>
      </c>
    </row>
    <row r="430" spans="1:12" x14ac:dyDescent="0.25">
      <c r="A430" s="159"/>
      <c r="B430" s="171" t="s">
        <v>851</v>
      </c>
      <c r="C430" s="167" t="s">
        <v>2201</v>
      </c>
      <c r="D430" s="159" t="s">
        <v>852</v>
      </c>
      <c r="E430" s="159" t="s">
        <v>853</v>
      </c>
      <c r="F430" s="159">
        <v>46000000</v>
      </c>
      <c r="G430" s="159">
        <v>0</v>
      </c>
      <c r="H430" s="159"/>
      <c r="I430" s="159">
        <v>18400000</v>
      </c>
      <c r="J430" s="159"/>
      <c r="K430" s="159">
        <v>27600000</v>
      </c>
      <c r="L430" s="158" t="s">
        <v>15</v>
      </c>
    </row>
    <row r="431" spans="1:12" x14ac:dyDescent="0.25">
      <c r="A431" s="159">
        <v>57</v>
      </c>
      <c r="B431" s="171" t="s">
        <v>854</v>
      </c>
      <c r="C431" s="166" t="s">
        <v>2202</v>
      </c>
      <c r="D431" s="159" t="s">
        <v>855</v>
      </c>
      <c r="E431" s="159" t="s">
        <v>856</v>
      </c>
      <c r="F431" s="159">
        <v>31000000</v>
      </c>
      <c r="G431" s="159">
        <v>0</v>
      </c>
      <c r="H431" s="159"/>
      <c r="I431" s="159">
        <v>12400000</v>
      </c>
      <c r="J431" s="159"/>
      <c r="K431" s="159">
        <v>18600000</v>
      </c>
      <c r="L431" s="158" t="s">
        <v>15</v>
      </c>
    </row>
    <row r="432" spans="1:12" s="177" customFormat="1" x14ac:dyDescent="0.25">
      <c r="A432" s="174">
        <v>58</v>
      </c>
      <c r="B432" s="170" t="s">
        <v>857</v>
      </c>
      <c r="C432" s="174" t="s">
        <v>2203</v>
      </c>
      <c r="D432" s="174" t="s">
        <v>858</v>
      </c>
      <c r="E432" s="174" t="s">
        <v>859</v>
      </c>
      <c r="F432" s="174">
        <v>31000000</v>
      </c>
      <c r="G432" s="361" t="s">
        <v>2256</v>
      </c>
      <c r="H432" s="174"/>
      <c r="I432" s="174">
        <v>31000000</v>
      </c>
      <c r="J432" s="174"/>
      <c r="K432" s="174">
        <v>-33457500</v>
      </c>
      <c r="L432" s="176" t="s">
        <v>15</v>
      </c>
    </row>
    <row r="433" spans="1:12" s="177" customFormat="1" x14ac:dyDescent="0.25">
      <c r="A433" s="174"/>
      <c r="B433" s="175" t="s">
        <v>860</v>
      </c>
      <c r="C433" s="174" t="s">
        <v>2203</v>
      </c>
      <c r="D433" s="174" t="s">
        <v>861</v>
      </c>
      <c r="E433" s="174" t="s">
        <v>862</v>
      </c>
      <c r="F433" s="174">
        <v>155000000</v>
      </c>
      <c r="G433" s="361"/>
      <c r="H433" s="174"/>
      <c r="I433" s="174">
        <v>74400000</v>
      </c>
      <c r="J433" s="174"/>
      <c r="K433" s="174">
        <v>67808491</v>
      </c>
      <c r="L433" s="176" t="s">
        <v>15</v>
      </c>
    </row>
    <row r="434" spans="1:12" s="177" customFormat="1" x14ac:dyDescent="0.25">
      <c r="A434" s="174"/>
      <c r="B434" s="175" t="s">
        <v>863</v>
      </c>
      <c r="C434" s="174" t="s">
        <v>2203</v>
      </c>
      <c r="D434" s="174" t="s">
        <v>864</v>
      </c>
      <c r="E434" s="174" t="s">
        <v>865</v>
      </c>
      <c r="F434" s="174">
        <v>31000000</v>
      </c>
      <c r="G434" s="361"/>
      <c r="H434" s="174"/>
      <c r="I434" s="174">
        <v>24800000</v>
      </c>
      <c r="J434" s="174"/>
      <c r="K434" s="174">
        <v>6200000</v>
      </c>
      <c r="L434" s="176" t="s">
        <v>15</v>
      </c>
    </row>
    <row r="435" spans="1:12" s="177" customFormat="1" x14ac:dyDescent="0.25">
      <c r="A435" s="174"/>
      <c r="B435" s="175" t="s">
        <v>866</v>
      </c>
      <c r="C435" s="174" t="s">
        <v>2203</v>
      </c>
      <c r="D435" s="174" t="s">
        <v>867</v>
      </c>
      <c r="E435" s="174" t="s">
        <v>868</v>
      </c>
      <c r="F435" s="174">
        <v>31000000</v>
      </c>
      <c r="G435" s="361"/>
      <c r="H435" s="174"/>
      <c r="I435" s="174">
        <v>6200000</v>
      </c>
      <c r="J435" s="174"/>
      <c r="K435" s="174">
        <v>20956250</v>
      </c>
      <c r="L435" s="176" t="s">
        <v>15</v>
      </c>
    </row>
    <row r="436" spans="1:12" s="177" customFormat="1" x14ac:dyDescent="0.25">
      <c r="A436" s="174"/>
      <c r="B436" s="175" t="s">
        <v>800</v>
      </c>
      <c r="C436" s="174" t="s">
        <v>2203</v>
      </c>
      <c r="D436" s="174" t="s">
        <v>869</v>
      </c>
      <c r="E436" s="174" t="s">
        <v>870</v>
      </c>
      <c r="F436" s="174">
        <v>31000000</v>
      </c>
      <c r="G436" s="361"/>
      <c r="H436" s="174"/>
      <c r="I436" s="174">
        <v>0</v>
      </c>
      <c r="J436" s="174"/>
      <c r="K436" s="174">
        <v>29625000</v>
      </c>
      <c r="L436" s="176" t="s">
        <v>15</v>
      </c>
    </row>
    <row r="437" spans="1:12" s="177" customFormat="1" x14ac:dyDescent="0.25">
      <c r="A437" s="174">
        <v>59</v>
      </c>
      <c r="B437" s="170" t="s">
        <v>871</v>
      </c>
      <c r="C437" s="361" t="s">
        <v>2203</v>
      </c>
      <c r="D437" s="174" t="s">
        <v>872</v>
      </c>
      <c r="E437" s="174" t="s">
        <v>873</v>
      </c>
      <c r="F437" s="174">
        <v>31000000</v>
      </c>
      <c r="G437" s="361">
        <v>200000000</v>
      </c>
      <c r="H437" s="174"/>
      <c r="I437" s="174">
        <v>31000000</v>
      </c>
      <c r="J437" s="174"/>
      <c r="K437" s="174">
        <v>-215131750</v>
      </c>
      <c r="L437" s="176" t="s">
        <v>15</v>
      </c>
    </row>
    <row r="438" spans="1:12" s="177" customFormat="1" x14ac:dyDescent="0.25">
      <c r="A438" s="174"/>
      <c r="B438" s="175" t="s">
        <v>874</v>
      </c>
      <c r="C438" s="361"/>
      <c r="D438" s="174" t="s">
        <v>875</v>
      </c>
      <c r="E438" s="174" t="s">
        <v>876</v>
      </c>
      <c r="F438" s="174">
        <v>155000000</v>
      </c>
      <c r="G438" s="361"/>
      <c r="H438" s="174"/>
      <c r="I438" s="174">
        <v>55800000</v>
      </c>
      <c r="J438" s="174"/>
      <c r="K438" s="174">
        <v>11950773</v>
      </c>
      <c r="L438" s="176" t="s">
        <v>15</v>
      </c>
    </row>
    <row r="439" spans="1:12" s="177" customFormat="1" x14ac:dyDescent="0.25">
      <c r="A439" s="174"/>
      <c r="B439" s="175" t="s">
        <v>877</v>
      </c>
      <c r="C439" s="361"/>
      <c r="D439" s="174" t="s">
        <v>878</v>
      </c>
      <c r="E439" s="174" t="s">
        <v>879</v>
      </c>
      <c r="F439" s="174">
        <v>31000000</v>
      </c>
      <c r="G439" s="361"/>
      <c r="H439" s="174"/>
      <c r="I439" s="174">
        <v>18600000</v>
      </c>
      <c r="J439" s="174"/>
      <c r="K439" s="174">
        <v>11447500</v>
      </c>
      <c r="L439" s="176" t="s">
        <v>15</v>
      </c>
    </row>
    <row r="440" spans="1:12" s="177" customFormat="1" x14ac:dyDescent="0.25">
      <c r="A440" s="174"/>
      <c r="B440" s="175" t="s">
        <v>880</v>
      </c>
      <c r="C440" s="361"/>
      <c r="D440" s="174" t="s">
        <v>881</v>
      </c>
      <c r="E440" s="174" t="s">
        <v>882</v>
      </c>
      <c r="F440" s="174">
        <v>6200000</v>
      </c>
      <c r="G440" s="361"/>
      <c r="H440" s="174"/>
      <c r="I440" s="174">
        <v>6200000</v>
      </c>
      <c r="J440" s="174"/>
      <c r="K440" s="174">
        <v>0</v>
      </c>
      <c r="L440" s="176" t="s">
        <v>15</v>
      </c>
    </row>
    <row r="441" spans="1:12" s="177" customFormat="1" x14ac:dyDescent="0.25">
      <c r="A441" s="174"/>
      <c r="B441" s="175" t="s">
        <v>883</v>
      </c>
      <c r="C441" s="361"/>
      <c r="D441" s="174" t="s">
        <v>884</v>
      </c>
      <c r="E441" s="174" t="s">
        <v>885</v>
      </c>
      <c r="F441" s="174">
        <v>155000000</v>
      </c>
      <c r="G441" s="361"/>
      <c r="H441" s="174"/>
      <c r="I441" s="174">
        <v>36800000</v>
      </c>
      <c r="J441" s="174"/>
      <c r="K441" s="174">
        <v>188029873</v>
      </c>
      <c r="L441" s="176" t="s">
        <v>15</v>
      </c>
    </row>
    <row r="442" spans="1:12" s="177" customFormat="1" x14ac:dyDescent="0.25">
      <c r="A442" s="174"/>
      <c r="B442" s="175" t="s">
        <v>886</v>
      </c>
      <c r="C442" s="361"/>
      <c r="D442" s="174" t="s">
        <v>884</v>
      </c>
      <c r="E442" s="174" t="s">
        <v>887</v>
      </c>
      <c r="F442" s="174">
        <v>31000000</v>
      </c>
      <c r="G442" s="361"/>
      <c r="H442" s="174"/>
      <c r="I442" s="174">
        <v>24800000</v>
      </c>
      <c r="J442" s="174"/>
      <c r="K442" s="174">
        <v>6066250</v>
      </c>
      <c r="L442" s="176" t="s">
        <v>15</v>
      </c>
    </row>
    <row r="443" spans="1:12" s="177" customFormat="1" x14ac:dyDescent="0.25">
      <c r="A443" s="174"/>
      <c r="B443" s="175" t="s">
        <v>888</v>
      </c>
      <c r="C443" s="361"/>
      <c r="D443" s="174" t="s">
        <v>889</v>
      </c>
      <c r="E443" s="174" t="s">
        <v>890</v>
      </c>
      <c r="F443" s="174">
        <v>6200000</v>
      </c>
      <c r="G443" s="361"/>
      <c r="H443" s="174"/>
      <c r="I443" s="174">
        <v>0</v>
      </c>
      <c r="J443" s="174"/>
      <c r="K443" s="174">
        <v>6200000</v>
      </c>
      <c r="L443" s="176" t="s">
        <v>15</v>
      </c>
    </row>
    <row r="444" spans="1:12" s="177" customFormat="1" x14ac:dyDescent="0.25">
      <c r="A444" s="174"/>
      <c r="B444" s="175" t="s">
        <v>782</v>
      </c>
      <c r="C444" s="361"/>
      <c r="D444" s="174" t="s">
        <v>891</v>
      </c>
      <c r="E444" s="174" t="s">
        <v>892</v>
      </c>
      <c r="F444" s="174">
        <v>6200000</v>
      </c>
      <c r="G444" s="361"/>
      <c r="H444" s="174"/>
      <c r="I444" s="174">
        <v>0</v>
      </c>
      <c r="J444" s="174"/>
      <c r="K444" s="174">
        <v>3800000</v>
      </c>
      <c r="L444" s="176" t="s">
        <v>15</v>
      </c>
    </row>
    <row r="445" spans="1:12" s="177" customFormat="1" x14ac:dyDescent="0.25">
      <c r="A445" s="174"/>
      <c r="B445" s="175" t="s">
        <v>893</v>
      </c>
      <c r="C445" s="361"/>
      <c r="D445" s="174" t="s">
        <v>894</v>
      </c>
      <c r="E445" s="174" t="s">
        <v>895</v>
      </c>
      <c r="F445" s="174">
        <v>6200000</v>
      </c>
      <c r="G445" s="361"/>
      <c r="H445" s="174"/>
      <c r="I445" s="174">
        <v>0</v>
      </c>
      <c r="J445" s="174"/>
      <c r="K445" s="174">
        <v>6200000</v>
      </c>
      <c r="L445" s="176" t="s">
        <v>15</v>
      </c>
    </row>
    <row r="446" spans="1:12" x14ac:dyDescent="0.25">
      <c r="A446" s="159">
        <v>60</v>
      </c>
      <c r="B446" s="159" t="s">
        <v>896</v>
      </c>
      <c r="C446" s="166"/>
      <c r="D446" s="159" t="s">
        <v>897</v>
      </c>
      <c r="E446" s="159" t="s">
        <v>898</v>
      </c>
      <c r="F446" s="159">
        <v>31000000</v>
      </c>
      <c r="G446" s="159">
        <v>7000000</v>
      </c>
      <c r="H446" s="159"/>
      <c r="I446" s="159">
        <v>31000000</v>
      </c>
      <c r="J446" s="159"/>
      <c r="K446" s="159">
        <v>-350500</v>
      </c>
      <c r="L446" s="159"/>
    </row>
    <row r="447" spans="1:12" x14ac:dyDescent="0.25">
      <c r="A447" s="159">
        <v>61</v>
      </c>
      <c r="B447" s="171" t="s">
        <v>899</v>
      </c>
      <c r="C447" s="166" t="s">
        <v>2204</v>
      </c>
      <c r="D447" s="159" t="s">
        <v>900</v>
      </c>
      <c r="E447" s="159" t="s">
        <v>901</v>
      </c>
      <c r="F447" s="159">
        <v>46000000</v>
      </c>
      <c r="G447" s="159">
        <v>4000000</v>
      </c>
      <c r="H447" s="159"/>
      <c r="I447" s="159">
        <v>18400000</v>
      </c>
      <c r="J447" s="159"/>
      <c r="K447" s="159">
        <v>23600000</v>
      </c>
      <c r="L447" s="158" t="s">
        <v>15</v>
      </c>
    </row>
    <row r="448" spans="1:12" x14ac:dyDescent="0.25">
      <c r="A448" s="159">
        <v>62</v>
      </c>
      <c r="B448" s="171" t="s">
        <v>902</v>
      </c>
      <c r="C448" s="166" t="s">
        <v>2205</v>
      </c>
      <c r="D448" s="159" t="s">
        <v>903</v>
      </c>
      <c r="E448" s="159" t="s">
        <v>904</v>
      </c>
      <c r="F448" s="159">
        <v>31000000</v>
      </c>
      <c r="G448" s="159">
        <v>900000</v>
      </c>
      <c r="H448" s="159"/>
      <c r="I448" s="159">
        <v>0</v>
      </c>
      <c r="J448" s="159"/>
      <c r="K448" s="159">
        <v>30100000</v>
      </c>
      <c r="L448" s="158" t="s">
        <v>15</v>
      </c>
    </row>
    <row r="449" spans="1:12" x14ac:dyDescent="0.25">
      <c r="A449" s="159">
        <v>63</v>
      </c>
      <c r="B449" s="171" t="s">
        <v>905</v>
      </c>
      <c r="C449" s="194" t="s">
        <v>2206</v>
      </c>
      <c r="D449" s="159" t="s">
        <v>906</v>
      </c>
      <c r="E449" s="159" t="s">
        <v>907</v>
      </c>
      <c r="F449" s="159">
        <v>46000000</v>
      </c>
      <c r="G449" s="159">
        <v>600000</v>
      </c>
      <c r="H449" s="159"/>
      <c r="I449" s="159">
        <v>9200000</v>
      </c>
      <c r="J449" s="159"/>
      <c r="K449" s="159">
        <v>36200000</v>
      </c>
      <c r="L449" s="158" t="s">
        <v>15</v>
      </c>
    </row>
    <row r="450" spans="1:12" ht="15" customHeight="1" x14ac:dyDescent="0.25">
      <c r="A450" s="159">
        <v>64</v>
      </c>
      <c r="B450" s="159" t="s">
        <v>908</v>
      </c>
      <c r="C450" s="358" t="s">
        <v>2255</v>
      </c>
      <c r="D450" s="159" t="s">
        <v>909</v>
      </c>
      <c r="E450" s="159" t="s">
        <v>910</v>
      </c>
      <c r="F450" s="159">
        <v>31000000</v>
      </c>
      <c r="G450" s="358">
        <v>600000</v>
      </c>
      <c r="H450" s="159"/>
      <c r="I450" s="159">
        <v>31000000</v>
      </c>
      <c r="J450" s="159"/>
      <c r="K450" s="358">
        <v>17800000</v>
      </c>
      <c r="L450" s="358" t="s">
        <v>15</v>
      </c>
    </row>
    <row r="451" spans="1:12" ht="15.75" customHeight="1" x14ac:dyDescent="0.25">
      <c r="A451" s="159"/>
      <c r="B451" s="185" t="s">
        <v>911</v>
      </c>
      <c r="C451" s="358"/>
      <c r="D451" s="159" t="s">
        <v>912</v>
      </c>
      <c r="E451" s="159" t="s">
        <v>913</v>
      </c>
      <c r="F451" s="159">
        <v>46000000</v>
      </c>
      <c r="G451" s="358"/>
      <c r="H451" s="159"/>
      <c r="I451" s="159">
        <v>27600000</v>
      </c>
      <c r="J451" s="159"/>
      <c r="K451" s="358"/>
      <c r="L451" s="358"/>
    </row>
    <row r="452" spans="1:12" ht="19.5" customHeight="1" x14ac:dyDescent="0.25">
      <c r="A452" s="159">
        <v>65</v>
      </c>
      <c r="B452" s="171" t="s">
        <v>914</v>
      </c>
      <c r="C452" s="166" t="s">
        <v>2207</v>
      </c>
      <c r="D452" s="159" t="s">
        <v>915</v>
      </c>
      <c r="E452" s="159" t="s">
        <v>916</v>
      </c>
      <c r="F452" s="159">
        <v>46000000</v>
      </c>
      <c r="G452" s="159">
        <v>0</v>
      </c>
      <c r="H452" s="159"/>
      <c r="I452" s="159">
        <v>9200000</v>
      </c>
      <c r="J452" s="159"/>
      <c r="K452" s="159">
        <v>36800000</v>
      </c>
      <c r="L452" s="158" t="s">
        <v>15</v>
      </c>
    </row>
    <row r="453" spans="1:12" s="181" customFormat="1" ht="17.25" customHeight="1" x14ac:dyDescent="0.25">
      <c r="A453" s="178">
        <v>66</v>
      </c>
      <c r="B453" s="179" t="s">
        <v>917</v>
      </c>
      <c r="C453" s="178" t="s">
        <v>2208</v>
      </c>
      <c r="D453" s="178" t="s">
        <v>918</v>
      </c>
      <c r="E453" s="178" t="s">
        <v>919</v>
      </c>
      <c r="F453" s="178">
        <v>31000000</v>
      </c>
      <c r="G453" s="178">
        <v>4000000</v>
      </c>
      <c r="H453" s="178"/>
      <c r="I453" s="178">
        <v>0</v>
      </c>
      <c r="J453" s="178"/>
      <c r="K453" s="178">
        <v>25850000</v>
      </c>
      <c r="L453" s="180" t="s">
        <v>15</v>
      </c>
    </row>
    <row r="454" spans="1:12" ht="16.5" customHeight="1" x14ac:dyDescent="0.25">
      <c r="A454" s="159">
        <v>67</v>
      </c>
      <c r="B454" s="171" t="s">
        <v>920</v>
      </c>
      <c r="C454" s="166" t="s">
        <v>2209</v>
      </c>
      <c r="D454" s="159" t="s">
        <v>921</v>
      </c>
      <c r="E454" s="159" t="s">
        <v>922</v>
      </c>
      <c r="F454" s="159">
        <v>31000000</v>
      </c>
      <c r="G454" s="159">
        <v>5900000</v>
      </c>
      <c r="H454" s="159"/>
      <c r="I454" s="159">
        <v>6200000</v>
      </c>
      <c r="J454" s="159"/>
      <c r="K454" s="159">
        <v>18900000</v>
      </c>
      <c r="L454" s="158" t="s">
        <v>15</v>
      </c>
    </row>
    <row r="455" spans="1:12" ht="19.5" customHeight="1" x14ac:dyDescent="0.25">
      <c r="A455" s="159">
        <v>68</v>
      </c>
      <c r="B455" s="171" t="s">
        <v>923</v>
      </c>
      <c r="C455" s="166" t="s">
        <v>2202</v>
      </c>
      <c r="D455" s="159" t="s">
        <v>924</v>
      </c>
      <c r="E455" s="159" t="s">
        <v>925</v>
      </c>
      <c r="F455" s="159">
        <v>62000000</v>
      </c>
      <c r="G455" s="159">
        <v>3300000</v>
      </c>
      <c r="H455" s="159"/>
      <c r="I455" s="159">
        <v>31000000</v>
      </c>
      <c r="J455" s="159"/>
      <c r="K455" s="159">
        <v>27700000</v>
      </c>
      <c r="L455" s="158" t="s">
        <v>15</v>
      </c>
    </row>
    <row r="456" spans="1:12" ht="15" customHeight="1" x14ac:dyDescent="0.25">
      <c r="A456" s="159">
        <v>69</v>
      </c>
      <c r="B456" s="171" t="s">
        <v>929</v>
      </c>
      <c r="C456" s="166" t="s">
        <v>2210</v>
      </c>
      <c r="D456" s="159" t="s">
        <v>930</v>
      </c>
      <c r="E456" s="159" t="s">
        <v>931</v>
      </c>
      <c r="F456" s="159">
        <v>155000000</v>
      </c>
      <c r="G456" s="159">
        <v>6000000</v>
      </c>
      <c r="H456" s="159"/>
      <c r="I456" s="159">
        <v>93000000</v>
      </c>
      <c r="J456" s="159"/>
      <c r="K456" s="159">
        <v>56000000</v>
      </c>
      <c r="L456" s="158" t="s">
        <v>15</v>
      </c>
    </row>
    <row r="457" spans="1:12" ht="24" customHeight="1" x14ac:dyDescent="0.25">
      <c r="A457" s="159">
        <v>70</v>
      </c>
      <c r="B457" s="171" t="s">
        <v>932</v>
      </c>
      <c r="C457" s="166" t="s">
        <v>2211</v>
      </c>
      <c r="D457" s="159" t="s">
        <v>933</v>
      </c>
      <c r="E457" s="159" t="s">
        <v>934</v>
      </c>
      <c r="F457" s="159">
        <v>6200000</v>
      </c>
      <c r="G457" s="159">
        <v>0</v>
      </c>
      <c r="H457" s="159"/>
      <c r="I457" s="159">
        <v>0</v>
      </c>
      <c r="J457" s="159"/>
      <c r="K457" s="159">
        <v>6200000</v>
      </c>
      <c r="L457" s="158" t="s">
        <v>15</v>
      </c>
    </row>
    <row r="458" spans="1:12" ht="24" customHeight="1" x14ac:dyDescent="0.25">
      <c r="A458" s="159">
        <v>71</v>
      </c>
      <c r="B458" s="171" t="s">
        <v>935</v>
      </c>
      <c r="C458" s="166" t="s">
        <v>2212</v>
      </c>
      <c r="D458" s="159" t="s">
        <v>936</v>
      </c>
      <c r="E458" s="159" t="s">
        <v>937</v>
      </c>
      <c r="F458" s="159">
        <v>46000000</v>
      </c>
      <c r="G458" s="159">
        <v>1375000</v>
      </c>
      <c r="H458" s="159"/>
      <c r="I458" s="159">
        <v>27600000</v>
      </c>
      <c r="J458" s="159"/>
      <c r="K458" s="159">
        <v>17025000</v>
      </c>
      <c r="L458" s="158" t="s">
        <v>15</v>
      </c>
    </row>
    <row r="459" spans="1:12" ht="21.75" customHeight="1" x14ac:dyDescent="0.25">
      <c r="A459" s="159">
        <v>72</v>
      </c>
      <c r="B459" s="171" t="s">
        <v>938</v>
      </c>
      <c r="C459" s="166" t="s">
        <v>2213</v>
      </c>
      <c r="D459" s="159" t="s">
        <v>939</v>
      </c>
      <c r="E459" s="159" t="s">
        <v>940</v>
      </c>
      <c r="F459" s="159">
        <v>31000000</v>
      </c>
      <c r="G459" s="159">
        <v>2000000</v>
      </c>
      <c r="H459" s="159"/>
      <c r="I459" s="159">
        <v>14000000</v>
      </c>
      <c r="J459" s="159"/>
      <c r="K459" s="159">
        <v>15000000</v>
      </c>
      <c r="L459" s="158" t="s">
        <v>15</v>
      </c>
    </row>
    <row r="460" spans="1:12" ht="21.75" customHeight="1" x14ac:dyDescent="0.25">
      <c r="A460" s="159">
        <v>73</v>
      </c>
      <c r="B460" s="171" t="s">
        <v>941</v>
      </c>
      <c r="C460" s="166" t="s">
        <v>2214</v>
      </c>
      <c r="D460" s="159" t="s">
        <v>942</v>
      </c>
      <c r="E460" s="159" t="s">
        <v>943</v>
      </c>
      <c r="F460" s="159">
        <v>46000000</v>
      </c>
      <c r="G460" s="159">
        <v>0</v>
      </c>
      <c r="H460" s="159">
        <v>2785000</v>
      </c>
      <c r="I460" s="159">
        <v>36800000</v>
      </c>
      <c r="J460" s="159"/>
      <c r="K460" s="159">
        <v>6415000</v>
      </c>
      <c r="L460" s="158" t="s">
        <v>15</v>
      </c>
    </row>
    <row r="461" spans="1:12" x14ac:dyDescent="0.25">
      <c r="A461" s="159">
        <v>74</v>
      </c>
      <c r="B461" s="171" t="s">
        <v>944</v>
      </c>
      <c r="C461" s="358" t="s">
        <v>2215</v>
      </c>
      <c r="D461" s="159">
        <v>8.5055175999999996E-2</v>
      </c>
      <c r="E461" s="159" t="s">
        <v>945</v>
      </c>
      <c r="F461" s="159">
        <v>358800000</v>
      </c>
      <c r="G461" s="159">
        <v>10000000</v>
      </c>
      <c r="H461" s="159"/>
      <c r="I461" s="159">
        <v>340400000</v>
      </c>
      <c r="J461" s="159">
        <v>21809088</v>
      </c>
      <c r="K461" s="159">
        <v>-13409088</v>
      </c>
      <c r="L461" s="358"/>
    </row>
    <row r="462" spans="1:12" x14ac:dyDescent="0.25">
      <c r="A462" s="159"/>
      <c r="B462" s="171" t="s">
        <v>944</v>
      </c>
      <c r="C462" s="358"/>
      <c r="D462" s="159">
        <v>8.5055175999999996E-2</v>
      </c>
      <c r="E462" s="159" t="s">
        <v>946</v>
      </c>
      <c r="F462" s="159"/>
      <c r="G462" s="159"/>
      <c r="H462" s="159"/>
      <c r="I462" s="159"/>
      <c r="J462" s="159"/>
      <c r="K462" s="159"/>
      <c r="L462" s="358"/>
    </row>
    <row r="463" spans="1:12" x14ac:dyDescent="0.25">
      <c r="A463" s="159"/>
      <c r="B463" s="171" t="s">
        <v>947</v>
      </c>
      <c r="C463" s="358"/>
      <c r="D463" s="159" t="s">
        <v>948</v>
      </c>
      <c r="E463" s="159" t="s">
        <v>949</v>
      </c>
      <c r="F463" s="159"/>
      <c r="G463" s="159"/>
      <c r="H463" s="159"/>
      <c r="I463" s="159"/>
      <c r="J463" s="159"/>
      <c r="K463" s="159"/>
      <c r="L463" s="358"/>
    </row>
    <row r="464" spans="1:12" x14ac:dyDescent="0.25">
      <c r="A464" s="159"/>
      <c r="B464" s="171" t="s">
        <v>950</v>
      </c>
      <c r="C464" s="358"/>
      <c r="D464" s="159" t="s">
        <v>951</v>
      </c>
      <c r="E464" s="159" t="s">
        <v>952</v>
      </c>
      <c r="F464" s="159"/>
      <c r="G464" s="159"/>
      <c r="H464" s="159"/>
      <c r="I464" s="159"/>
      <c r="J464" s="159"/>
      <c r="K464" s="159"/>
      <c r="L464" s="358"/>
    </row>
    <row r="465" spans="1:12" x14ac:dyDescent="0.25">
      <c r="A465" s="159">
        <v>75</v>
      </c>
      <c r="B465" s="171" t="s">
        <v>953</v>
      </c>
      <c r="C465" s="358" t="s">
        <v>2216</v>
      </c>
      <c r="D465" s="159">
        <v>8.0402066999999994E-2</v>
      </c>
      <c r="E465" s="159" t="s">
        <v>954</v>
      </c>
      <c r="F465" s="159">
        <v>41200000</v>
      </c>
      <c r="G465" s="358">
        <v>40000000</v>
      </c>
      <c r="H465" s="159"/>
      <c r="I465" s="358">
        <v>417400000</v>
      </c>
      <c r="J465" s="159"/>
      <c r="K465" s="358">
        <v>126400000</v>
      </c>
      <c r="L465" s="158" t="s">
        <v>15</v>
      </c>
    </row>
    <row r="466" spans="1:12" x14ac:dyDescent="0.25">
      <c r="A466" s="159"/>
      <c r="B466" s="171" t="s">
        <v>955</v>
      </c>
      <c r="C466" s="358"/>
      <c r="D466" s="159" t="s">
        <v>956</v>
      </c>
      <c r="E466" s="159" t="s">
        <v>957</v>
      </c>
      <c r="F466" s="159">
        <v>155000000</v>
      </c>
      <c r="G466" s="358"/>
      <c r="H466" s="159"/>
      <c r="I466" s="358"/>
      <c r="J466" s="159"/>
      <c r="K466" s="358"/>
      <c r="L466" s="158" t="s">
        <v>15</v>
      </c>
    </row>
    <row r="467" spans="1:12" x14ac:dyDescent="0.25">
      <c r="A467" s="159"/>
      <c r="B467" s="171" t="s">
        <v>958</v>
      </c>
      <c r="C467" s="358"/>
      <c r="D467" s="159" t="s">
        <v>959</v>
      </c>
      <c r="E467" s="159" t="s">
        <v>960</v>
      </c>
      <c r="F467" s="159">
        <v>37200000</v>
      </c>
      <c r="G467" s="358"/>
      <c r="H467" s="159"/>
      <c r="I467" s="358"/>
      <c r="J467" s="159"/>
      <c r="K467" s="358"/>
      <c r="L467" s="158" t="s">
        <v>15</v>
      </c>
    </row>
    <row r="468" spans="1:12" x14ac:dyDescent="0.25">
      <c r="A468" s="159"/>
      <c r="B468" s="171" t="s">
        <v>961</v>
      </c>
      <c r="C468" s="358"/>
      <c r="D468" s="159" t="s">
        <v>962</v>
      </c>
      <c r="E468" s="159" t="s">
        <v>963</v>
      </c>
      <c r="F468" s="159">
        <v>6200000</v>
      </c>
      <c r="G468" s="358"/>
      <c r="H468" s="159"/>
      <c r="I468" s="358"/>
      <c r="J468" s="159"/>
      <c r="K468" s="358"/>
      <c r="L468" s="158" t="s">
        <v>15</v>
      </c>
    </row>
    <row r="469" spans="1:12" x14ac:dyDescent="0.25">
      <c r="A469" s="159"/>
      <c r="B469" s="171" t="s">
        <v>964</v>
      </c>
      <c r="C469" s="358"/>
      <c r="D469" s="159" t="s">
        <v>965</v>
      </c>
      <c r="E469" s="159" t="s">
        <v>966</v>
      </c>
      <c r="F469" s="159">
        <v>6200000</v>
      </c>
      <c r="G469" s="358"/>
      <c r="H469" s="159"/>
      <c r="I469" s="358"/>
      <c r="J469" s="159"/>
      <c r="K469" s="358"/>
      <c r="L469" s="158" t="s">
        <v>15</v>
      </c>
    </row>
    <row r="470" spans="1:12" x14ac:dyDescent="0.25">
      <c r="A470" s="159"/>
      <c r="B470" s="171" t="s">
        <v>967</v>
      </c>
      <c r="C470" s="358"/>
      <c r="D470" s="159" t="s">
        <v>968</v>
      </c>
      <c r="E470" s="159" t="s">
        <v>969</v>
      </c>
      <c r="F470" s="159">
        <v>31000000</v>
      </c>
      <c r="G470" s="358"/>
      <c r="H470" s="159"/>
      <c r="I470" s="358"/>
      <c r="J470" s="159"/>
      <c r="K470" s="358"/>
      <c r="L470" s="158" t="s">
        <v>15</v>
      </c>
    </row>
    <row r="471" spans="1:12" x14ac:dyDescent="0.25">
      <c r="A471" s="172"/>
      <c r="B471" s="171" t="s">
        <v>2217</v>
      </c>
      <c r="C471" s="358"/>
      <c r="D471" s="172"/>
      <c r="E471" s="172"/>
      <c r="F471" s="172">
        <v>31000000</v>
      </c>
      <c r="G471" s="358"/>
      <c r="H471" s="172"/>
      <c r="I471" s="358"/>
      <c r="J471" s="172"/>
      <c r="K471" s="358"/>
      <c r="L471" s="173"/>
    </row>
    <row r="472" spans="1:12" x14ac:dyDescent="0.25">
      <c r="A472" s="159"/>
      <c r="B472" s="171" t="s">
        <v>970</v>
      </c>
      <c r="C472" s="358"/>
      <c r="D472" s="159" t="s">
        <v>971</v>
      </c>
      <c r="E472" s="159" t="s">
        <v>972</v>
      </c>
      <c r="F472" s="159">
        <v>230000000</v>
      </c>
      <c r="G472" s="358"/>
      <c r="H472" s="159"/>
      <c r="I472" s="358"/>
      <c r="J472" s="159"/>
      <c r="K472" s="358"/>
      <c r="L472" s="158" t="s">
        <v>15</v>
      </c>
    </row>
    <row r="473" spans="1:12" x14ac:dyDescent="0.25">
      <c r="A473" s="159"/>
      <c r="B473" s="171" t="s">
        <v>973</v>
      </c>
      <c r="C473" s="358"/>
      <c r="D473" s="159" t="s">
        <v>974</v>
      </c>
      <c r="E473" s="159" t="s">
        <v>975</v>
      </c>
      <c r="F473" s="159">
        <v>46000000</v>
      </c>
      <c r="G473" s="358"/>
      <c r="H473" s="159"/>
      <c r="I473" s="358"/>
      <c r="J473" s="159"/>
      <c r="K473" s="358"/>
      <c r="L473" s="158" t="s">
        <v>15</v>
      </c>
    </row>
    <row r="474" spans="1:12" s="181" customFormat="1" x14ac:dyDescent="0.25">
      <c r="A474" s="178">
        <v>76</v>
      </c>
      <c r="B474" s="179" t="s">
        <v>976</v>
      </c>
      <c r="C474" s="360" t="s">
        <v>2218</v>
      </c>
      <c r="D474" s="178" t="s">
        <v>977</v>
      </c>
      <c r="E474" s="178" t="s">
        <v>978</v>
      </c>
      <c r="F474" s="178">
        <v>46000000</v>
      </c>
      <c r="G474" s="360">
        <v>4738000</v>
      </c>
      <c r="H474" s="178"/>
      <c r="I474" s="360">
        <v>46000000</v>
      </c>
      <c r="J474" s="178"/>
      <c r="K474" s="360">
        <v>41762000</v>
      </c>
      <c r="L474" s="180" t="s">
        <v>15</v>
      </c>
    </row>
    <row r="475" spans="1:12" x14ac:dyDescent="0.25">
      <c r="A475" s="159"/>
      <c r="B475" s="171" t="s">
        <v>979</v>
      </c>
      <c r="C475" s="360"/>
      <c r="D475" s="159" t="s">
        <v>761</v>
      </c>
      <c r="E475" s="159" t="s">
        <v>980</v>
      </c>
      <c r="F475" s="159">
        <v>46500000</v>
      </c>
      <c r="G475" s="360"/>
      <c r="H475" s="159"/>
      <c r="I475" s="360"/>
      <c r="J475" s="159"/>
      <c r="K475" s="360"/>
      <c r="L475" s="158" t="s">
        <v>15</v>
      </c>
    </row>
    <row r="476" spans="1:12" x14ac:dyDescent="0.25">
      <c r="A476" s="159">
        <v>77</v>
      </c>
      <c r="B476" s="171" t="s">
        <v>981</v>
      </c>
      <c r="C476" s="166"/>
      <c r="D476" s="159" t="s">
        <v>982</v>
      </c>
      <c r="E476" s="159" t="s">
        <v>983</v>
      </c>
      <c r="F476" s="159">
        <v>31000000</v>
      </c>
      <c r="G476" s="159">
        <v>0</v>
      </c>
      <c r="H476" s="159"/>
      <c r="I476" s="159">
        <v>6200000</v>
      </c>
      <c r="J476" s="159"/>
      <c r="K476" s="159">
        <v>24800000</v>
      </c>
      <c r="L476" s="158" t="s">
        <v>15</v>
      </c>
    </row>
    <row r="477" spans="1:12" x14ac:dyDescent="0.25">
      <c r="A477" s="159">
        <v>78</v>
      </c>
      <c r="B477" s="171" t="s">
        <v>984</v>
      </c>
      <c r="C477" s="358" t="s">
        <v>2219</v>
      </c>
      <c r="D477" s="159" t="s">
        <v>985</v>
      </c>
      <c r="E477" s="159" t="s">
        <v>986</v>
      </c>
      <c r="F477" s="159">
        <v>31000000</v>
      </c>
      <c r="G477" s="358">
        <v>10000000</v>
      </c>
      <c r="H477" s="159"/>
      <c r="I477" s="358">
        <v>31000000</v>
      </c>
      <c r="J477" s="159"/>
      <c r="K477" s="358">
        <v>21000000</v>
      </c>
      <c r="L477" s="158" t="s">
        <v>15</v>
      </c>
    </row>
    <row r="478" spans="1:12" x14ac:dyDescent="0.25">
      <c r="A478" s="159"/>
      <c r="B478" s="171" t="s">
        <v>987</v>
      </c>
      <c r="C478" s="358"/>
      <c r="D478" s="159" t="s">
        <v>988</v>
      </c>
      <c r="E478" s="159" t="s">
        <v>989</v>
      </c>
      <c r="F478" s="159">
        <v>31000000</v>
      </c>
      <c r="G478" s="358"/>
      <c r="H478" s="159"/>
      <c r="I478" s="358"/>
      <c r="J478" s="159"/>
      <c r="K478" s="358"/>
      <c r="L478" s="158" t="s">
        <v>15</v>
      </c>
    </row>
    <row r="479" spans="1:12" x14ac:dyDescent="0.25">
      <c r="A479" s="159">
        <v>79</v>
      </c>
      <c r="B479" s="171" t="s">
        <v>990</v>
      </c>
      <c r="C479" s="358" t="s">
        <v>2220</v>
      </c>
      <c r="D479" s="159" t="s">
        <v>991</v>
      </c>
      <c r="E479" s="159" t="s">
        <v>992</v>
      </c>
      <c r="F479" s="159">
        <v>230000000</v>
      </c>
      <c r="G479" s="358">
        <v>3000000</v>
      </c>
      <c r="H479" s="159"/>
      <c r="I479" s="358">
        <v>46000000</v>
      </c>
      <c r="J479" s="159"/>
      <c r="K479" s="358">
        <v>227000000</v>
      </c>
      <c r="L479" s="158" t="s">
        <v>15</v>
      </c>
    </row>
    <row r="480" spans="1:12" x14ac:dyDescent="0.25">
      <c r="A480" s="159"/>
      <c r="B480" s="171" t="s">
        <v>993</v>
      </c>
      <c r="C480" s="358"/>
      <c r="D480" s="159" t="s">
        <v>994</v>
      </c>
      <c r="E480" s="159" t="s">
        <v>995</v>
      </c>
      <c r="F480" s="159">
        <v>46000000</v>
      </c>
      <c r="G480" s="358"/>
      <c r="H480" s="159"/>
      <c r="I480" s="358"/>
      <c r="J480" s="159"/>
      <c r="K480" s="358"/>
      <c r="L480" s="158" t="s">
        <v>15</v>
      </c>
    </row>
    <row r="481" spans="1:13" x14ac:dyDescent="0.25">
      <c r="A481" s="159">
        <v>80</v>
      </c>
      <c r="B481" s="171" t="s">
        <v>996</v>
      </c>
      <c r="C481" s="166" t="s">
        <v>2220</v>
      </c>
      <c r="D481" s="159">
        <v>9.5073735000000006E-2</v>
      </c>
      <c r="E481" s="159" t="s">
        <v>997</v>
      </c>
      <c r="F481" s="159">
        <v>46000000</v>
      </c>
      <c r="G481" s="159">
        <v>6000000</v>
      </c>
      <c r="H481" s="159"/>
      <c r="I481" s="159">
        <v>18400000</v>
      </c>
      <c r="J481" s="159">
        <v>2400000</v>
      </c>
      <c r="K481" s="159">
        <v>19200000</v>
      </c>
      <c r="L481" s="158" t="s">
        <v>15</v>
      </c>
    </row>
    <row r="482" spans="1:13" x14ac:dyDescent="0.25">
      <c r="A482" s="159">
        <v>81</v>
      </c>
      <c r="B482" s="171" t="s">
        <v>998</v>
      </c>
      <c r="C482" s="358" t="s">
        <v>2221</v>
      </c>
      <c r="D482" s="159" t="s">
        <v>999</v>
      </c>
      <c r="E482" s="159" t="s">
        <v>1000</v>
      </c>
      <c r="F482" s="159">
        <v>46000000</v>
      </c>
      <c r="G482" s="358">
        <v>699000</v>
      </c>
      <c r="H482" s="159"/>
      <c r="I482" s="358">
        <v>27600000</v>
      </c>
      <c r="J482" s="159"/>
      <c r="K482" s="358">
        <v>36101000</v>
      </c>
      <c r="L482" s="158" t="s">
        <v>15</v>
      </c>
    </row>
    <row r="483" spans="1:13" x14ac:dyDescent="0.25">
      <c r="A483" s="159"/>
      <c r="B483" s="171" t="s">
        <v>1001</v>
      </c>
      <c r="C483" s="358"/>
      <c r="D483" s="159" t="s">
        <v>1002</v>
      </c>
      <c r="E483" s="159" t="s">
        <v>1003</v>
      </c>
      <c r="F483" s="159">
        <v>9200000</v>
      </c>
      <c r="G483" s="358"/>
      <c r="H483" s="159"/>
      <c r="I483" s="358"/>
      <c r="J483" s="159"/>
      <c r="K483" s="358"/>
      <c r="L483" s="158" t="s">
        <v>15</v>
      </c>
    </row>
    <row r="484" spans="1:13" x14ac:dyDescent="0.25">
      <c r="A484" s="159"/>
      <c r="B484" s="171" t="s">
        <v>1004</v>
      </c>
      <c r="C484" s="358"/>
      <c r="D484" s="159" t="s">
        <v>1005</v>
      </c>
      <c r="E484" s="159" t="s">
        <v>1006</v>
      </c>
      <c r="F484" s="159">
        <v>9200000</v>
      </c>
      <c r="G484" s="358"/>
      <c r="H484" s="159"/>
      <c r="I484" s="358"/>
      <c r="J484" s="159"/>
      <c r="K484" s="358"/>
      <c r="L484" s="158" t="s">
        <v>15</v>
      </c>
    </row>
    <row r="485" spans="1:13" x14ac:dyDescent="0.25">
      <c r="A485" s="159">
        <v>82</v>
      </c>
      <c r="B485" s="171" t="s">
        <v>1007</v>
      </c>
      <c r="C485" s="358" t="s">
        <v>2222</v>
      </c>
      <c r="D485" s="159" t="s">
        <v>1008</v>
      </c>
      <c r="E485" s="159" t="s">
        <v>1009</v>
      </c>
      <c r="F485" s="358">
        <v>108000000</v>
      </c>
      <c r="G485" s="358">
        <v>10000000</v>
      </c>
      <c r="H485" s="159"/>
      <c r="I485" s="358">
        <v>65000000</v>
      </c>
      <c r="J485" s="159"/>
      <c r="K485" s="358">
        <v>33000000</v>
      </c>
      <c r="L485" s="158" t="s">
        <v>15</v>
      </c>
    </row>
    <row r="486" spans="1:13" x14ac:dyDescent="0.25">
      <c r="A486" s="159"/>
      <c r="B486" s="171" t="s">
        <v>1010</v>
      </c>
      <c r="C486" s="358"/>
      <c r="D486" s="159" t="s">
        <v>1011</v>
      </c>
      <c r="E486" s="159" t="s">
        <v>1012</v>
      </c>
      <c r="F486" s="358"/>
      <c r="G486" s="358"/>
      <c r="H486" s="159"/>
      <c r="I486" s="358"/>
      <c r="J486" s="159"/>
      <c r="K486" s="358"/>
      <c r="L486" s="158" t="s">
        <v>15</v>
      </c>
    </row>
    <row r="487" spans="1:13" x14ac:dyDescent="0.25">
      <c r="A487" s="159"/>
      <c r="B487" s="171" t="s">
        <v>848</v>
      </c>
      <c r="C487" s="358"/>
      <c r="D487" s="159" t="s">
        <v>1013</v>
      </c>
      <c r="E487" s="159" t="s">
        <v>1014</v>
      </c>
      <c r="F487" s="358"/>
      <c r="G487" s="358"/>
      <c r="H487" s="159"/>
      <c r="I487" s="358"/>
      <c r="J487" s="159"/>
      <c r="K487" s="358"/>
      <c r="L487" s="158" t="s">
        <v>15</v>
      </c>
    </row>
    <row r="488" spans="1:13" x14ac:dyDescent="0.25">
      <c r="A488" s="172">
        <v>83</v>
      </c>
      <c r="B488" s="171" t="s">
        <v>2223</v>
      </c>
      <c r="C488" s="173" t="s">
        <v>2224</v>
      </c>
      <c r="D488" s="172">
        <v>80461811</v>
      </c>
      <c r="E488" s="172"/>
      <c r="F488" s="173">
        <v>93000000</v>
      </c>
      <c r="G488" s="173"/>
      <c r="H488" s="172"/>
      <c r="I488" s="173">
        <v>80600000</v>
      </c>
      <c r="J488" s="172"/>
      <c r="K488" s="173">
        <v>12400000</v>
      </c>
      <c r="L488" s="173"/>
    </row>
    <row r="489" spans="1:13" s="164" customFormat="1" x14ac:dyDescent="0.25">
      <c r="A489" s="162" t="s">
        <v>2762</v>
      </c>
      <c r="B489" s="170"/>
      <c r="C489" s="163"/>
      <c r="D489" s="163"/>
      <c r="E489" s="163"/>
      <c r="F489" s="163"/>
      <c r="G489" s="163"/>
      <c r="H489" s="163"/>
      <c r="I489" s="163"/>
      <c r="J489" s="163"/>
      <c r="K489" s="163"/>
      <c r="L489" s="165" t="s">
        <v>15</v>
      </c>
    </row>
    <row r="490" spans="1:13" x14ac:dyDescent="0.25">
      <c r="A490" s="159" t="s">
        <v>532</v>
      </c>
      <c r="B490" s="171" t="s">
        <v>1775</v>
      </c>
      <c r="C490" s="166" t="s">
        <v>2149</v>
      </c>
      <c r="D490" s="159" t="s">
        <v>1776</v>
      </c>
      <c r="E490" s="159" t="s">
        <v>1777</v>
      </c>
      <c r="F490" s="159">
        <v>77500000</v>
      </c>
      <c r="G490" s="159">
        <v>20000000</v>
      </c>
      <c r="H490" s="159">
        <v>0</v>
      </c>
      <c r="I490" s="159">
        <v>0</v>
      </c>
      <c r="J490" s="159">
        <v>0</v>
      </c>
      <c r="K490" s="159">
        <v>57500000</v>
      </c>
      <c r="L490" s="158" t="s">
        <v>74</v>
      </c>
    </row>
    <row r="491" spans="1:13" x14ac:dyDescent="0.25">
      <c r="A491" s="159" t="s">
        <v>533</v>
      </c>
      <c r="B491" s="171" t="s">
        <v>1774</v>
      </c>
      <c r="C491" s="166" t="s">
        <v>2148</v>
      </c>
      <c r="D491" s="159">
        <v>273227299</v>
      </c>
      <c r="E491" s="159">
        <v>310515147682</v>
      </c>
      <c r="F491" s="159">
        <v>155000000</v>
      </c>
      <c r="G491" s="159">
        <v>5000000</v>
      </c>
      <c r="H491" s="159">
        <v>0</v>
      </c>
      <c r="I491" s="159">
        <v>1033000</v>
      </c>
      <c r="J491" s="159">
        <v>0</v>
      </c>
      <c r="K491" s="159">
        <v>148967000</v>
      </c>
      <c r="L491" s="158" t="s">
        <v>74</v>
      </c>
    </row>
    <row r="494" spans="1:13" s="164" customFormat="1" x14ac:dyDescent="0.25">
      <c r="A494" s="164" t="s">
        <v>1785</v>
      </c>
      <c r="J494" s="164">
        <v>0</v>
      </c>
      <c r="L494" s="165"/>
    </row>
    <row r="495" spans="1:13" s="164" customFormat="1" x14ac:dyDescent="0.25">
      <c r="L495" s="165"/>
    </row>
    <row r="496" spans="1:13" ht="23.25" customHeight="1" x14ac:dyDescent="0.25">
      <c r="A496" s="201">
        <v>1</v>
      </c>
      <c r="B496" s="202" t="s">
        <v>1791</v>
      </c>
      <c r="C496" s="201" t="s">
        <v>2151</v>
      </c>
      <c r="D496" s="203" t="s">
        <v>1792</v>
      </c>
      <c r="E496" s="204">
        <v>110315111805</v>
      </c>
      <c r="F496" s="205">
        <v>31000000</v>
      </c>
      <c r="G496" s="201">
        <v>0</v>
      </c>
      <c r="H496" s="201">
        <v>8000000</v>
      </c>
      <c r="I496" s="205">
        <v>18600000</v>
      </c>
      <c r="J496" s="201">
        <v>0</v>
      </c>
      <c r="K496" s="205">
        <f>F496-G496-H496-I496-J496</f>
        <v>4400000</v>
      </c>
      <c r="L496" s="205" t="s">
        <v>15</v>
      </c>
      <c r="M496" s="201"/>
    </row>
    <row r="497" spans="1:13" ht="18" customHeight="1" x14ac:dyDescent="0.25">
      <c r="A497" s="201">
        <v>3</v>
      </c>
      <c r="B497" s="202" t="s">
        <v>1795</v>
      </c>
      <c r="C497" s="201" t="s">
        <v>2150</v>
      </c>
      <c r="D497" s="203" t="s">
        <v>1796</v>
      </c>
      <c r="E497" s="204">
        <v>110315113310</v>
      </c>
      <c r="F497" s="205">
        <v>186000000</v>
      </c>
      <c r="G497" s="205">
        <v>20000000</v>
      </c>
      <c r="H497" s="201"/>
      <c r="I497" s="205">
        <v>155000000</v>
      </c>
      <c r="J497" s="201">
        <v>0</v>
      </c>
      <c r="K497" s="205">
        <f t="shared" ref="K497:K499" si="0">F497-G497-H497-I497-J497</f>
        <v>11000000</v>
      </c>
      <c r="L497" s="205" t="s">
        <v>15</v>
      </c>
      <c r="M497" s="201"/>
    </row>
    <row r="498" spans="1:13" ht="18.75" customHeight="1" x14ac:dyDescent="0.25">
      <c r="A498" s="201">
        <v>4</v>
      </c>
      <c r="B498" s="202" t="s">
        <v>1797</v>
      </c>
      <c r="C498" s="201" t="s">
        <v>2152</v>
      </c>
      <c r="D498" s="203" t="s">
        <v>1798</v>
      </c>
      <c r="E498" s="203" t="s">
        <v>1799</v>
      </c>
      <c r="F498" s="206">
        <v>231500000</v>
      </c>
      <c r="G498" s="201">
        <v>0</v>
      </c>
      <c r="H498" s="201">
        <v>0</v>
      </c>
      <c r="I498" s="201">
        <v>0</v>
      </c>
      <c r="J498" s="201">
        <v>0</v>
      </c>
      <c r="K498" s="205">
        <f t="shared" si="0"/>
        <v>231500000</v>
      </c>
      <c r="L498" s="201" t="s">
        <v>15</v>
      </c>
      <c r="M498" s="201"/>
    </row>
    <row r="499" spans="1:13" ht="15" customHeight="1" x14ac:dyDescent="0.25">
      <c r="A499" s="362">
        <v>5</v>
      </c>
      <c r="B499" s="365" t="s">
        <v>1800</v>
      </c>
      <c r="C499" s="362"/>
      <c r="D499" s="367" t="s">
        <v>1801</v>
      </c>
      <c r="E499" s="207">
        <v>260415111188</v>
      </c>
      <c r="F499" s="364">
        <v>196000000</v>
      </c>
      <c r="G499" s="364">
        <v>12000000</v>
      </c>
      <c r="H499" s="362">
        <v>0</v>
      </c>
      <c r="I499" s="362">
        <v>0</v>
      </c>
      <c r="J499" s="362">
        <v>0</v>
      </c>
      <c r="K499" s="364">
        <f t="shared" si="0"/>
        <v>184000000</v>
      </c>
      <c r="L499" s="362" t="s">
        <v>15</v>
      </c>
      <c r="M499" s="362"/>
    </row>
    <row r="500" spans="1:13" ht="6" customHeight="1" x14ac:dyDescent="0.25">
      <c r="A500" s="362"/>
      <c r="B500" s="362"/>
      <c r="C500" s="362"/>
      <c r="D500" s="367"/>
      <c r="E500" s="207"/>
      <c r="F500" s="364"/>
      <c r="G500" s="362"/>
      <c r="H500" s="362"/>
      <c r="I500" s="362"/>
      <c r="J500" s="362"/>
      <c r="K500" s="364"/>
      <c r="L500" s="362"/>
      <c r="M500" s="362"/>
    </row>
    <row r="501" spans="1:13" s="164" customFormat="1" x14ac:dyDescent="0.25">
      <c r="A501" s="164" t="s">
        <v>2144</v>
      </c>
      <c r="L501" s="165"/>
    </row>
    <row r="502" spans="1:13" s="164" customFormat="1" x14ac:dyDescent="0.25">
      <c r="L502" s="165"/>
    </row>
    <row r="503" spans="1:13" x14ac:dyDescent="0.25">
      <c r="A503" t="s">
        <v>532</v>
      </c>
      <c r="B503" s="171" t="s">
        <v>2137</v>
      </c>
      <c r="C503" t="s">
        <v>2157</v>
      </c>
      <c r="D503" t="s">
        <v>2138</v>
      </c>
      <c r="F503">
        <v>300000000</v>
      </c>
      <c r="G503">
        <v>11000000</v>
      </c>
      <c r="I503">
        <v>20000000</v>
      </c>
      <c r="K503">
        <v>250000000</v>
      </c>
      <c r="L503" s="158" t="s">
        <v>74</v>
      </c>
    </row>
    <row r="504" spans="1:13" s="164" customFormat="1" x14ac:dyDescent="0.25">
      <c r="A504" s="164" t="s">
        <v>2257</v>
      </c>
      <c r="B504" s="170"/>
      <c r="L504" s="165"/>
    </row>
    <row r="505" spans="1:13" x14ac:dyDescent="0.25">
      <c r="A505">
        <v>1</v>
      </c>
      <c r="B505" s="171" t="s">
        <v>2258</v>
      </c>
      <c r="C505" t="s">
        <v>2259</v>
      </c>
      <c r="F505">
        <v>46000000</v>
      </c>
      <c r="G505">
        <v>700000</v>
      </c>
      <c r="I505">
        <v>36800000</v>
      </c>
      <c r="K505">
        <v>8500000</v>
      </c>
      <c r="L505" s="158" t="s">
        <v>15</v>
      </c>
    </row>
    <row r="506" spans="1:13" x14ac:dyDescent="0.25">
      <c r="A506">
        <v>2</v>
      </c>
      <c r="B506" s="171" t="s">
        <v>2260</v>
      </c>
      <c r="C506" t="s">
        <v>2259</v>
      </c>
      <c r="F506">
        <v>46000000</v>
      </c>
      <c r="I506">
        <v>27600000</v>
      </c>
      <c r="K506">
        <v>18400000</v>
      </c>
      <c r="L506" s="158" t="s">
        <v>15</v>
      </c>
    </row>
    <row r="507" spans="1:13" x14ac:dyDescent="0.25">
      <c r="A507">
        <v>3</v>
      </c>
      <c r="B507" s="171" t="s">
        <v>2261</v>
      </c>
      <c r="C507" t="s">
        <v>2262</v>
      </c>
      <c r="F507">
        <v>46000000</v>
      </c>
      <c r="G507">
        <v>600000</v>
      </c>
      <c r="I507">
        <v>36800000</v>
      </c>
      <c r="K507">
        <v>8600000</v>
      </c>
      <c r="L507" s="158" t="s">
        <v>15</v>
      </c>
    </row>
    <row r="508" spans="1:13" x14ac:dyDescent="0.25">
      <c r="A508">
        <v>4</v>
      </c>
      <c r="B508" s="171" t="s">
        <v>2263</v>
      </c>
      <c r="C508" t="s">
        <v>2264</v>
      </c>
      <c r="F508">
        <v>46000000</v>
      </c>
      <c r="I508">
        <v>36800000</v>
      </c>
      <c r="K508">
        <v>9200000</v>
      </c>
      <c r="L508" s="158" t="s">
        <v>2265</v>
      </c>
    </row>
    <row r="509" spans="1:13" x14ac:dyDescent="0.25">
      <c r="A509">
        <v>5</v>
      </c>
      <c r="B509" s="170" t="s">
        <v>2266</v>
      </c>
      <c r="C509" t="s">
        <v>2267</v>
      </c>
      <c r="F509">
        <v>46000000</v>
      </c>
      <c r="G509">
        <v>500000</v>
      </c>
      <c r="I509">
        <v>46000000</v>
      </c>
    </row>
    <row r="510" spans="1:13" x14ac:dyDescent="0.25">
      <c r="A510">
        <v>6</v>
      </c>
      <c r="B510" s="171" t="s">
        <v>2268</v>
      </c>
      <c r="C510" t="s">
        <v>2269</v>
      </c>
      <c r="F510">
        <v>46000000</v>
      </c>
      <c r="G510">
        <v>700000</v>
      </c>
      <c r="I510">
        <v>27600000</v>
      </c>
      <c r="K510">
        <v>17700000</v>
      </c>
      <c r="L510" s="158" t="s">
        <v>15</v>
      </c>
    </row>
    <row r="511" spans="1:13" x14ac:dyDescent="0.25">
      <c r="A511">
        <v>7</v>
      </c>
      <c r="B511" s="171" t="s">
        <v>2270</v>
      </c>
      <c r="C511" t="s">
        <v>2271</v>
      </c>
      <c r="F511">
        <v>26500000</v>
      </c>
      <c r="K511">
        <v>26500000</v>
      </c>
      <c r="L511" s="158" t="s">
        <v>15</v>
      </c>
    </row>
    <row r="512" spans="1:13" x14ac:dyDescent="0.25">
      <c r="A512">
        <v>8</v>
      </c>
      <c r="B512" s="171" t="s">
        <v>2272</v>
      </c>
      <c r="C512" t="s">
        <v>2273</v>
      </c>
      <c r="F512">
        <v>92000000</v>
      </c>
      <c r="I512">
        <v>0</v>
      </c>
      <c r="K512">
        <v>92000000</v>
      </c>
      <c r="L512" s="158" t="s">
        <v>15</v>
      </c>
    </row>
    <row r="513" spans="1:12" x14ac:dyDescent="0.25">
      <c r="A513">
        <v>9</v>
      </c>
      <c r="B513" s="171" t="s">
        <v>2274</v>
      </c>
      <c r="C513" t="s">
        <v>2275</v>
      </c>
      <c r="F513">
        <v>46000000</v>
      </c>
      <c r="G513">
        <v>700000</v>
      </c>
      <c r="K513">
        <v>45300000</v>
      </c>
      <c r="L513" s="158" t="s">
        <v>15</v>
      </c>
    </row>
    <row r="514" spans="1:12" x14ac:dyDescent="0.25">
      <c r="A514">
        <v>10</v>
      </c>
      <c r="B514" s="170" t="s">
        <v>2276</v>
      </c>
      <c r="C514" t="s">
        <v>2267</v>
      </c>
    </row>
    <row r="515" spans="1:12" x14ac:dyDescent="0.25">
      <c r="A515">
        <v>11</v>
      </c>
      <c r="B515" s="171" t="s">
        <v>2277</v>
      </c>
      <c r="C515" t="s">
        <v>2278</v>
      </c>
      <c r="F515">
        <v>46000000</v>
      </c>
      <c r="K515">
        <v>46000000</v>
      </c>
      <c r="L515" s="158" t="s">
        <v>15</v>
      </c>
    </row>
    <row r="516" spans="1:12" x14ac:dyDescent="0.25">
      <c r="A516">
        <v>12</v>
      </c>
      <c r="B516" s="170" t="s">
        <v>2279</v>
      </c>
      <c r="C516" t="s">
        <v>2280</v>
      </c>
      <c r="F516">
        <v>10000000</v>
      </c>
      <c r="K516">
        <v>10000000</v>
      </c>
    </row>
    <row r="517" spans="1:12" x14ac:dyDescent="0.25">
      <c r="A517">
        <v>13</v>
      </c>
      <c r="B517" s="171" t="s">
        <v>2281</v>
      </c>
      <c r="C517" t="s">
        <v>2282</v>
      </c>
      <c r="F517">
        <v>46000000</v>
      </c>
      <c r="G517">
        <v>750000</v>
      </c>
      <c r="I517">
        <v>18400000</v>
      </c>
      <c r="K517">
        <v>26850000</v>
      </c>
      <c r="L517" s="158" t="s">
        <v>15</v>
      </c>
    </row>
    <row r="518" spans="1:12" x14ac:dyDescent="0.25">
      <c r="A518">
        <v>14</v>
      </c>
      <c r="B518" s="171" t="s">
        <v>2283</v>
      </c>
      <c r="C518" t="s">
        <v>2284</v>
      </c>
      <c r="F518">
        <v>46000000</v>
      </c>
      <c r="G518">
        <v>500000</v>
      </c>
      <c r="I518">
        <v>18400000</v>
      </c>
      <c r="K518">
        <v>27100000</v>
      </c>
      <c r="L518" s="158" t="s">
        <v>15</v>
      </c>
    </row>
    <row r="519" spans="1:12" x14ac:dyDescent="0.25">
      <c r="A519">
        <v>15</v>
      </c>
      <c r="B519" s="171" t="s">
        <v>2285</v>
      </c>
      <c r="C519" t="s">
        <v>2286</v>
      </c>
      <c r="F519">
        <v>46000000</v>
      </c>
      <c r="I519">
        <v>9200000</v>
      </c>
      <c r="K519">
        <v>36800000</v>
      </c>
      <c r="L519" s="158" t="s">
        <v>15</v>
      </c>
    </row>
    <row r="520" spans="1:12" x14ac:dyDescent="0.25">
      <c r="A520">
        <v>16</v>
      </c>
      <c r="B520" s="171" t="s">
        <v>2287</v>
      </c>
      <c r="C520" t="s">
        <v>2288</v>
      </c>
      <c r="F520">
        <v>46000000</v>
      </c>
      <c r="G520">
        <v>5100000</v>
      </c>
      <c r="I520">
        <v>18400000</v>
      </c>
      <c r="K520">
        <v>22500000</v>
      </c>
      <c r="L520" s="158" t="s">
        <v>15</v>
      </c>
    </row>
    <row r="521" spans="1:12" x14ac:dyDescent="0.25">
      <c r="A521">
        <v>17</v>
      </c>
      <c r="B521" s="171" t="s">
        <v>2289</v>
      </c>
      <c r="C521" t="s">
        <v>2288</v>
      </c>
      <c r="F521">
        <v>46000000</v>
      </c>
      <c r="I521">
        <v>18400000</v>
      </c>
      <c r="K521">
        <v>27600000</v>
      </c>
      <c r="L521" s="158" t="s">
        <v>15</v>
      </c>
    </row>
    <row r="522" spans="1:12" x14ac:dyDescent="0.25">
      <c r="A522">
        <v>18</v>
      </c>
      <c r="B522" s="171" t="s">
        <v>2290</v>
      </c>
      <c r="C522" t="s">
        <v>2291</v>
      </c>
      <c r="F522">
        <v>46000000</v>
      </c>
      <c r="I522">
        <v>18400000</v>
      </c>
      <c r="L522" s="158" t="s">
        <v>15</v>
      </c>
    </row>
    <row r="523" spans="1:12" x14ac:dyDescent="0.25">
      <c r="A523">
        <v>19</v>
      </c>
      <c r="B523" s="171" t="s">
        <v>2292</v>
      </c>
      <c r="C523" t="s">
        <v>2293</v>
      </c>
      <c r="F523">
        <v>46000000</v>
      </c>
      <c r="I523">
        <v>36800000</v>
      </c>
      <c r="K523">
        <v>9200000</v>
      </c>
      <c r="L523" s="158" t="s">
        <v>15</v>
      </c>
    </row>
    <row r="524" spans="1:12" x14ac:dyDescent="0.25">
      <c r="A524">
        <v>20</v>
      </c>
      <c r="B524" s="171" t="s">
        <v>2294</v>
      </c>
      <c r="C524" t="s">
        <v>2295</v>
      </c>
      <c r="F524">
        <v>46000000</v>
      </c>
      <c r="K524">
        <v>46000000</v>
      </c>
      <c r="L524" s="158" t="s">
        <v>15</v>
      </c>
    </row>
    <row r="525" spans="1:12" x14ac:dyDescent="0.25">
      <c r="A525">
        <v>21</v>
      </c>
      <c r="B525" s="171" t="s">
        <v>2296</v>
      </c>
      <c r="C525" t="s">
        <v>2297</v>
      </c>
      <c r="F525">
        <v>92000000</v>
      </c>
      <c r="K525">
        <v>92000000</v>
      </c>
      <c r="L525" s="158" t="s">
        <v>15</v>
      </c>
    </row>
    <row r="526" spans="1:12" x14ac:dyDescent="0.25">
      <c r="A526">
        <v>22</v>
      </c>
      <c r="B526" s="171" t="s">
        <v>155</v>
      </c>
      <c r="C526" t="s">
        <v>2298</v>
      </c>
      <c r="F526">
        <v>46000000</v>
      </c>
      <c r="K526">
        <v>46000000</v>
      </c>
      <c r="L526" s="158" t="s">
        <v>15</v>
      </c>
    </row>
    <row r="527" spans="1:12" x14ac:dyDescent="0.25">
      <c r="A527">
        <v>23</v>
      </c>
      <c r="B527" s="171" t="s">
        <v>2299</v>
      </c>
      <c r="C527" t="s">
        <v>2300</v>
      </c>
      <c r="F527">
        <v>138000000</v>
      </c>
      <c r="J527">
        <v>50000000</v>
      </c>
      <c r="K527">
        <v>88000000</v>
      </c>
      <c r="L527" s="158" t="s">
        <v>15</v>
      </c>
    </row>
    <row r="528" spans="1:12" x14ac:dyDescent="0.25">
      <c r="A528">
        <v>24</v>
      </c>
      <c r="B528" s="171" t="s">
        <v>2301</v>
      </c>
      <c r="C528" t="s">
        <v>2302</v>
      </c>
      <c r="F528">
        <v>49600000</v>
      </c>
      <c r="G528">
        <v>500000</v>
      </c>
      <c r="I528">
        <v>31000000</v>
      </c>
      <c r="K528">
        <v>18100000</v>
      </c>
      <c r="L528" s="158" t="s">
        <v>15</v>
      </c>
    </row>
    <row r="529" spans="1:13" x14ac:dyDescent="0.25">
      <c r="A529">
        <v>25</v>
      </c>
      <c r="B529" s="171" t="s">
        <v>2303</v>
      </c>
      <c r="C529" t="s">
        <v>2304</v>
      </c>
      <c r="F529">
        <v>163700000</v>
      </c>
      <c r="G529">
        <v>11000000</v>
      </c>
      <c r="K529">
        <v>80000000</v>
      </c>
      <c r="L529" s="158" t="s">
        <v>15</v>
      </c>
      <c r="M529">
        <v>72700000</v>
      </c>
    </row>
    <row r="530" spans="1:13" x14ac:dyDescent="0.25">
      <c r="A530">
        <v>26</v>
      </c>
      <c r="B530" s="171" t="s">
        <v>2305</v>
      </c>
      <c r="C530" t="s">
        <v>2306</v>
      </c>
      <c r="F530">
        <v>31000000</v>
      </c>
      <c r="G530">
        <v>4700000</v>
      </c>
      <c r="I530">
        <v>6200000</v>
      </c>
      <c r="K530">
        <v>20100000</v>
      </c>
      <c r="L530" s="158" t="s">
        <v>15</v>
      </c>
    </row>
    <row r="531" spans="1:13" x14ac:dyDescent="0.25">
      <c r="A531">
        <v>27</v>
      </c>
      <c r="B531" s="171" t="s">
        <v>2307</v>
      </c>
      <c r="C531" t="s">
        <v>2306</v>
      </c>
      <c r="F531">
        <v>46000000</v>
      </c>
      <c r="G531">
        <v>600000</v>
      </c>
      <c r="I531">
        <v>27600000</v>
      </c>
      <c r="K531">
        <v>17800000</v>
      </c>
      <c r="L531" s="158" t="s">
        <v>15</v>
      </c>
    </row>
    <row r="532" spans="1:13" x14ac:dyDescent="0.25">
      <c r="A532">
        <v>28</v>
      </c>
      <c r="B532" s="171" t="s">
        <v>2308</v>
      </c>
      <c r="C532" t="s">
        <v>2309</v>
      </c>
      <c r="F532">
        <v>46000000</v>
      </c>
      <c r="G532">
        <v>600000</v>
      </c>
      <c r="I532">
        <v>27600000</v>
      </c>
      <c r="K532">
        <v>17800000</v>
      </c>
      <c r="L532" s="158" t="s">
        <v>15</v>
      </c>
    </row>
    <row r="533" spans="1:13" x14ac:dyDescent="0.25">
      <c r="A533">
        <v>29</v>
      </c>
      <c r="B533" s="171" t="s">
        <v>2310</v>
      </c>
      <c r="C533" t="s">
        <v>2311</v>
      </c>
      <c r="F533">
        <v>9200000</v>
      </c>
      <c r="K533">
        <v>9200000</v>
      </c>
      <c r="L533" s="158" t="s">
        <v>15</v>
      </c>
    </row>
    <row r="534" spans="1:13" x14ac:dyDescent="0.25">
      <c r="A534">
        <v>30</v>
      </c>
      <c r="B534" s="171" t="s">
        <v>2313</v>
      </c>
      <c r="C534" t="s">
        <v>2311</v>
      </c>
      <c r="F534">
        <v>46000000</v>
      </c>
      <c r="G534">
        <v>600000</v>
      </c>
      <c r="I534">
        <v>36800000</v>
      </c>
      <c r="K534">
        <v>8600000</v>
      </c>
      <c r="L534" s="158" t="s">
        <v>15</v>
      </c>
    </row>
    <row r="535" spans="1:13" x14ac:dyDescent="0.25">
      <c r="A535">
        <v>31</v>
      </c>
      <c r="B535" s="171" t="s">
        <v>2312</v>
      </c>
      <c r="C535" t="s">
        <v>2314</v>
      </c>
      <c r="F535">
        <v>31000000</v>
      </c>
      <c r="G535">
        <v>1000000</v>
      </c>
      <c r="I535">
        <v>31000000</v>
      </c>
    </row>
    <row r="536" spans="1:13" x14ac:dyDescent="0.25">
      <c r="A536">
        <v>32</v>
      </c>
      <c r="B536" s="171" t="s">
        <v>2315</v>
      </c>
      <c r="C536" t="s">
        <v>2306</v>
      </c>
      <c r="F536">
        <v>108000000</v>
      </c>
      <c r="H536">
        <v>10000000</v>
      </c>
      <c r="I536">
        <v>74200000</v>
      </c>
      <c r="K536">
        <v>23800000</v>
      </c>
      <c r="L536" s="158" t="s">
        <v>15</v>
      </c>
    </row>
    <row r="537" spans="1:13" x14ac:dyDescent="0.25">
      <c r="A537">
        <v>33</v>
      </c>
      <c r="B537" s="171" t="s">
        <v>2316</v>
      </c>
      <c r="C537" t="s">
        <v>2317</v>
      </c>
      <c r="F537">
        <v>46000000</v>
      </c>
      <c r="G537">
        <v>500000</v>
      </c>
      <c r="I537">
        <v>9200000</v>
      </c>
      <c r="K537">
        <v>36300000</v>
      </c>
      <c r="L537" s="158" t="s">
        <v>15</v>
      </c>
    </row>
    <row r="538" spans="1:13" x14ac:dyDescent="0.25">
      <c r="A538">
        <v>34</v>
      </c>
      <c r="B538" s="170" t="s">
        <v>2318</v>
      </c>
      <c r="C538" t="s">
        <v>2319</v>
      </c>
      <c r="F538">
        <v>119600000</v>
      </c>
    </row>
    <row r="539" spans="1:13" x14ac:dyDescent="0.25">
      <c r="A539">
        <v>35</v>
      </c>
      <c r="B539" s="171" t="s">
        <v>2320</v>
      </c>
      <c r="C539" t="s">
        <v>2321</v>
      </c>
      <c r="F539">
        <v>46000000</v>
      </c>
      <c r="G539">
        <v>350000</v>
      </c>
      <c r="I539">
        <v>27600000</v>
      </c>
      <c r="K539">
        <v>18050000</v>
      </c>
      <c r="L539" s="158" t="s">
        <v>15</v>
      </c>
    </row>
    <row r="540" spans="1:13" x14ac:dyDescent="0.25">
      <c r="A540">
        <v>36</v>
      </c>
    </row>
    <row r="542" spans="1:13" x14ac:dyDescent="0.25">
      <c r="B542" s="170" t="s">
        <v>2322</v>
      </c>
      <c r="C542" t="s">
        <v>2323</v>
      </c>
      <c r="F542">
        <v>45000000</v>
      </c>
      <c r="I542">
        <v>9000000</v>
      </c>
      <c r="K542">
        <v>36000000</v>
      </c>
      <c r="L542" s="158" t="s">
        <v>15</v>
      </c>
    </row>
    <row r="543" spans="1:13" x14ac:dyDescent="0.25">
      <c r="B543" s="171" t="s">
        <v>2324</v>
      </c>
      <c r="C543" t="s">
        <v>2327</v>
      </c>
      <c r="F543">
        <v>46000000</v>
      </c>
      <c r="G543">
        <v>2202000</v>
      </c>
      <c r="I543">
        <v>27600000</v>
      </c>
      <c r="K543">
        <v>16198000</v>
      </c>
      <c r="L543" s="158" t="s">
        <v>15</v>
      </c>
    </row>
    <row r="544" spans="1:13" x14ac:dyDescent="0.25">
      <c r="B544" s="171" t="s">
        <v>2325</v>
      </c>
      <c r="C544" t="s">
        <v>2326</v>
      </c>
      <c r="F544">
        <v>43000000</v>
      </c>
      <c r="K544">
        <v>12000000</v>
      </c>
      <c r="L544" s="158" t="s">
        <v>15</v>
      </c>
    </row>
    <row r="546" spans="2:12" x14ac:dyDescent="0.25">
      <c r="B546" s="171" t="s">
        <v>2328</v>
      </c>
      <c r="C546" t="s">
        <v>2329</v>
      </c>
      <c r="F546">
        <v>362100000</v>
      </c>
      <c r="G546">
        <v>113355831</v>
      </c>
      <c r="I546">
        <v>49000000</v>
      </c>
      <c r="K546">
        <v>199744169</v>
      </c>
      <c r="L546" s="158" t="s">
        <v>15</v>
      </c>
    </row>
    <row r="547" spans="2:12" x14ac:dyDescent="0.25">
      <c r="B547" s="171" t="s">
        <v>2330</v>
      </c>
      <c r="C547" t="s">
        <v>2331</v>
      </c>
      <c r="F547">
        <v>46000000</v>
      </c>
      <c r="G547">
        <v>3000000</v>
      </c>
      <c r="I547">
        <v>27600000</v>
      </c>
      <c r="K547">
        <v>15400000</v>
      </c>
      <c r="L547" s="158" t="s">
        <v>15</v>
      </c>
    </row>
    <row r="548" spans="2:12" x14ac:dyDescent="0.25">
      <c r="B548" s="171" t="s">
        <v>2332</v>
      </c>
      <c r="C548" t="s">
        <v>2333</v>
      </c>
      <c r="F548">
        <v>46000000</v>
      </c>
      <c r="K548">
        <v>46000000</v>
      </c>
      <c r="L548" s="158" t="s">
        <v>15</v>
      </c>
    </row>
    <row r="549" spans="2:12" x14ac:dyDescent="0.25">
      <c r="B549" s="171" t="s">
        <v>2334</v>
      </c>
      <c r="C549" t="s">
        <v>2335</v>
      </c>
      <c r="F549">
        <v>46000000</v>
      </c>
      <c r="G549">
        <v>28600000</v>
      </c>
      <c r="K549">
        <v>17400000</v>
      </c>
      <c r="L549" s="158" t="s">
        <v>15</v>
      </c>
    </row>
    <row r="550" spans="2:12" x14ac:dyDescent="0.25">
      <c r="B550" s="170" t="s">
        <v>2336</v>
      </c>
      <c r="C550" t="s">
        <v>2339</v>
      </c>
      <c r="F550">
        <v>31000000</v>
      </c>
      <c r="I550">
        <v>18600000</v>
      </c>
      <c r="K550">
        <v>12400000</v>
      </c>
      <c r="L550" s="158" t="s">
        <v>15</v>
      </c>
    </row>
    <row r="551" spans="2:12" x14ac:dyDescent="0.25">
      <c r="B551" s="171" t="s">
        <v>2338</v>
      </c>
      <c r="C551" t="s">
        <v>2337</v>
      </c>
      <c r="F551">
        <v>323000000</v>
      </c>
      <c r="G551">
        <v>32000000</v>
      </c>
      <c r="H551">
        <v>6500000</v>
      </c>
      <c r="I551">
        <v>37200000</v>
      </c>
      <c r="K551">
        <v>247300000</v>
      </c>
      <c r="L551" s="158" t="s">
        <v>15</v>
      </c>
    </row>
    <row r="552" spans="2:12" x14ac:dyDescent="0.25">
      <c r="B552" s="171" t="s">
        <v>2057</v>
      </c>
      <c r="C552" t="s">
        <v>2340</v>
      </c>
      <c r="F552">
        <v>46000000</v>
      </c>
      <c r="G552">
        <v>1500000</v>
      </c>
      <c r="I552">
        <v>27600000</v>
      </c>
      <c r="K552">
        <v>16900000</v>
      </c>
      <c r="L552" s="158" t="s">
        <v>15</v>
      </c>
    </row>
    <row r="553" spans="2:12" x14ac:dyDescent="0.25">
      <c r="B553" s="171" t="s">
        <v>2341</v>
      </c>
      <c r="C553" t="s">
        <v>2342</v>
      </c>
      <c r="F553">
        <v>30000000</v>
      </c>
      <c r="I553">
        <v>9200000</v>
      </c>
      <c r="K553">
        <v>20800000</v>
      </c>
      <c r="L553" s="158" t="s">
        <v>15</v>
      </c>
    </row>
    <row r="554" spans="2:12" x14ac:dyDescent="0.25">
      <c r="B554" s="171" t="s">
        <v>2343</v>
      </c>
      <c r="C554" t="s">
        <v>2344</v>
      </c>
      <c r="F554">
        <v>92000000</v>
      </c>
      <c r="G554">
        <v>600000</v>
      </c>
      <c r="K554">
        <v>91400000</v>
      </c>
      <c r="L554" s="158" t="s">
        <v>15</v>
      </c>
    </row>
    <row r="555" spans="2:12" x14ac:dyDescent="0.25">
      <c r="B555" s="171" t="s">
        <v>2345</v>
      </c>
      <c r="C555" t="s">
        <v>2346</v>
      </c>
      <c r="F555">
        <v>46000000</v>
      </c>
      <c r="I555">
        <v>18400000</v>
      </c>
      <c r="K555">
        <v>27600000</v>
      </c>
      <c r="L555" s="158" t="s">
        <v>15</v>
      </c>
    </row>
    <row r="556" spans="2:12" x14ac:dyDescent="0.25">
      <c r="B556" s="171" t="s">
        <v>2347</v>
      </c>
      <c r="C556" t="s">
        <v>2340</v>
      </c>
      <c r="F556">
        <v>46000000</v>
      </c>
      <c r="H556">
        <v>500000</v>
      </c>
      <c r="I556">
        <v>9200000</v>
      </c>
      <c r="K556">
        <v>36300000</v>
      </c>
      <c r="L556" s="158" t="s">
        <v>15</v>
      </c>
    </row>
    <row r="557" spans="2:12" x14ac:dyDescent="0.25">
      <c r="B557" s="171" t="s">
        <v>2348</v>
      </c>
      <c r="C557" t="s">
        <v>2349</v>
      </c>
      <c r="F557">
        <v>46000000</v>
      </c>
      <c r="I557">
        <v>27600000</v>
      </c>
      <c r="K557">
        <v>18400000</v>
      </c>
      <c r="L557" s="158" t="s">
        <v>15</v>
      </c>
    </row>
    <row r="558" spans="2:12" x14ac:dyDescent="0.25">
      <c r="B558" s="171" t="s">
        <v>2350</v>
      </c>
      <c r="C558" t="s">
        <v>2340</v>
      </c>
      <c r="F558">
        <v>31000000</v>
      </c>
      <c r="G558">
        <v>900000</v>
      </c>
      <c r="I558">
        <v>24800000</v>
      </c>
      <c r="K558">
        <v>5300000</v>
      </c>
      <c r="L558" s="158" t="s">
        <v>15</v>
      </c>
    </row>
    <row r="559" spans="2:12" x14ac:dyDescent="0.25">
      <c r="B559" s="179"/>
    </row>
    <row r="560" spans="2:12" x14ac:dyDescent="0.25">
      <c r="B560" s="171" t="s">
        <v>2351</v>
      </c>
      <c r="C560" t="s">
        <v>2352</v>
      </c>
      <c r="F560">
        <v>46000000</v>
      </c>
      <c r="G560">
        <v>600000</v>
      </c>
      <c r="I560">
        <v>9200000</v>
      </c>
      <c r="K560">
        <v>36200000</v>
      </c>
      <c r="L560" s="158" t="s">
        <v>15</v>
      </c>
    </row>
    <row r="561" spans="2:12" x14ac:dyDescent="0.25">
      <c r="B561" s="171" t="s">
        <v>2353</v>
      </c>
      <c r="C561" t="s">
        <v>2354</v>
      </c>
      <c r="F561">
        <v>46000000</v>
      </c>
      <c r="G561">
        <v>9000000</v>
      </c>
      <c r="I561">
        <v>9200000</v>
      </c>
      <c r="K561">
        <v>27800000</v>
      </c>
      <c r="L561" s="158" t="s">
        <v>15</v>
      </c>
    </row>
    <row r="562" spans="2:12" x14ac:dyDescent="0.25">
      <c r="B562" s="171" t="s">
        <v>2355</v>
      </c>
      <c r="C562" t="s">
        <v>2354</v>
      </c>
      <c r="F562">
        <v>46000000</v>
      </c>
      <c r="I562">
        <v>27600000</v>
      </c>
      <c r="K562">
        <v>18400000</v>
      </c>
      <c r="L562" s="158" t="s">
        <v>15</v>
      </c>
    </row>
    <row r="564" spans="2:12" x14ac:dyDescent="0.25">
      <c r="B564" s="171" t="s">
        <v>2356</v>
      </c>
      <c r="C564" t="s">
        <v>2357</v>
      </c>
      <c r="F564">
        <v>90000000</v>
      </c>
      <c r="G564">
        <v>1300000</v>
      </c>
      <c r="I564">
        <v>80000000</v>
      </c>
      <c r="K564">
        <v>8700000</v>
      </c>
      <c r="L564" s="158" t="s">
        <v>15</v>
      </c>
    </row>
    <row r="565" spans="2:12" x14ac:dyDescent="0.25">
      <c r="B565" s="170" t="s">
        <v>2358</v>
      </c>
      <c r="C565" t="s">
        <v>2359</v>
      </c>
      <c r="F565">
        <v>46000000</v>
      </c>
      <c r="G565">
        <v>5000000</v>
      </c>
      <c r="I565" t="s">
        <v>2360</v>
      </c>
      <c r="K565" t="s">
        <v>2361</v>
      </c>
    </row>
    <row r="566" spans="2:12" x14ac:dyDescent="0.25">
      <c r="B566" s="171" t="s">
        <v>2362</v>
      </c>
      <c r="C566" t="s">
        <v>2363</v>
      </c>
      <c r="F566">
        <v>36000000</v>
      </c>
      <c r="K566">
        <v>36000000</v>
      </c>
      <c r="L566" s="158" t="s">
        <v>15</v>
      </c>
    </row>
    <row r="567" spans="2:12" x14ac:dyDescent="0.25">
      <c r="B567" s="171" t="s">
        <v>2364</v>
      </c>
      <c r="C567" t="s">
        <v>2365</v>
      </c>
      <c r="F567">
        <v>40000000</v>
      </c>
      <c r="I567">
        <v>9200000</v>
      </c>
      <c r="K567">
        <v>30800000</v>
      </c>
      <c r="L567" s="158" t="s">
        <v>15</v>
      </c>
    </row>
    <row r="569" spans="2:12" x14ac:dyDescent="0.25">
      <c r="B569" s="171" t="s">
        <v>1946</v>
      </c>
      <c r="C569" t="s">
        <v>2366</v>
      </c>
      <c r="F569">
        <v>496000000</v>
      </c>
      <c r="G569">
        <v>130377483</v>
      </c>
      <c r="I569">
        <v>31000000</v>
      </c>
      <c r="K569">
        <v>334622517</v>
      </c>
      <c r="L569" s="158" t="s">
        <v>15</v>
      </c>
    </row>
    <row r="570" spans="2:12" x14ac:dyDescent="0.25">
      <c r="B570" s="171" t="s">
        <v>2367</v>
      </c>
      <c r="C570" t="s">
        <v>2368</v>
      </c>
      <c r="F570">
        <v>46000000</v>
      </c>
      <c r="I570">
        <v>18400000</v>
      </c>
      <c r="K570">
        <v>27600000</v>
      </c>
      <c r="L570" s="158" t="s">
        <v>15</v>
      </c>
    </row>
    <row r="571" spans="2:12" x14ac:dyDescent="0.25">
      <c r="B571" s="171" t="s">
        <v>1347</v>
      </c>
      <c r="C571" t="s">
        <v>2369</v>
      </c>
      <c r="F571">
        <v>46000000</v>
      </c>
      <c r="G571">
        <v>500000</v>
      </c>
      <c r="I571">
        <v>18400000</v>
      </c>
      <c r="K571">
        <v>27100000</v>
      </c>
      <c r="L571" s="158" t="s">
        <v>15</v>
      </c>
    </row>
    <row r="573" spans="2:12" x14ac:dyDescent="0.25">
      <c r="B573" s="171" t="s">
        <v>2370</v>
      </c>
      <c r="C573" t="s">
        <v>2371</v>
      </c>
      <c r="F573">
        <v>46000000</v>
      </c>
      <c r="G573">
        <v>1200000</v>
      </c>
      <c r="K573">
        <v>44800000</v>
      </c>
      <c r="L573" s="158" t="s">
        <v>15</v>
      </c>
    </row>
    <row r="574" spans="2:12" x14ac:dyDescent="0.25">
      <c r="B574" s="171" t="s">
        <v>2372</v>
      </c>
      <c r="C574" t="s">
        <v>2373</v>
      </c>
      <c r="F574">
        <v>46000000</v>
      </c>
      <c r="G574">
        <v>600000</v>
      </c>
      <c r="I574">
        <v>9200000</v>
      </c>
      <c r="K574">
        <v>36200000</v>
      </c>
      <c r="L574" s="158" t="s">
        <v>15</v>
      </c>
    </row>
    <row r="575" spans="2:12" x14ac:dyDescent="0.25">
      <c r="B575" s="171" t="s">
        <v>1521</v>
      </c>
      <c r="C575" t="s">
        <v>2374</v>
      </c>
      <c r="F575">
        <v>138000000</v>
      </c>
      <c r="G575">
        <v>6600000</v>
      </c>
      <c r="K575">
        <v>131400000</v>
      </c>
      <c r="L575" s="158" t="s">
        <v>15</v>
      </c>
    </row>
    <row r="577" spans="2:12" x14ac:dyDescent="0.25">
      <c r="B577" s="171" t="s">
        <v>1946</v>
      </c>
      <c r="C577" t="s">
        <v>2375</v>
      </c>
      <c r="F577">
        <v>46000000</v>
      </c>
      <c r="G577">
        <v>1600000</v>
      </c>
      <c r="I577">
        <v>18400000</v>
      </c>
      <c r="K577">
        <v>26000000</v>
      </c>
      <c r="L577" s="158" t="s">
        <v>15</v>
      </c>
    </row>
    <row r="578" spans="2:12" x14ac:dyDescent="0.25">
      <c r="B578" s="171" t="s">
        <v>2376</v>
      </c>
      <c r="C578" t="s">
        <v>2377</v>
      </c>
      <c r="F578">
        <v>46000000</v>
      </c>
      <c r="I578">
        <v>18400000</v>
      </c>
      <c r="K578">
        <v>27600000</v>
      </c>
      <c r="L578" s="158" t="s">
        <v>15</v>
      </c>
    </row>
    <row r="579" spans="2:12" x14ac:dyDescent="0.25">
      <c r="B579" s="171" t="s">
        <v>2378</v>
      </c>
      <c r="C579" t="s">
        <v>2379</v>
      </c>
      <c r="F579">
        <v>230000000</v>
      </c>
      <c r="I579">
        <v>110400000</v>
      </c>
    </row>
    <row r="580" spans="2:12" x14ac:dyDescent="0.25">
      <c r="B580" s="171" t="s">
        <v>2380</v>
      </c>
      <c r="C580" t="s">
        <v>2381</v>
      </c>
      <c r="F580">
        <v>46000000</v>
      </c>
      <c r="K580">
        <v>46000000</v>
      </c>
      <c r="L580" s="158" t="s">
        <v>15</v>
      </c>
    </row>
    <row r="581" spans="2:12" x14ac:dyDescent="0.25">
      <c r="B581" s="171" t="s">
        <v>2382</v>
      </c>
      <c r="C581" t="s">
        <v>2383</v>
      </c>
      <c r="F581">
        <v>46000000</v>
      </c>
      <c r="G581">
        <v>500000</v>
      </c>
      <c r="I581">
        <v>18400000</v>
      </c>
      <c r="K581">
        <v>27100000</v>
      </c>
      <c r="L581" s="158" t="s">
        <v>15</v>
      </c>
    </row>
    <row r="582" spans="2:12" x14ac:dyDescent="0.25">
      <c r="B582" s="171" t="s">
        <v>2384</v>
      </c>
      <c r="C582" t="s">
        <v>2385</v>
      </c>
      <c r="F582">
        <v>46000000</v>
      </c>
      <c r="G582">
        <v>4275000</v>
      </c>
      <c r="J582">
        <v>30000000</v>
      </c>
      <c r="K582">
        <v>11725000</v>
      </c>
      <c r="L582" s="158" t="s">
        <v>15</v>
      </c>
    </row>
    <row r="583" spans="2:12" x14ac:dyDescent="0.25">
      <c r="B583" s="171" t="s">
        <v>2386</v>
      </c>
      <c r="C583" t="s">
        <v>2387</v>
      </c>
      <c r="F583">
        <v>322000000</v>
      </c>
      <c r="G583">
        <v>10000000</v>
      </c>
      <c r="I583">
        <v>36800000</v>
      </c>
      <c r="K583">
        <v>275200000</v>
      </c>
      <c r="L583" s="158" t="s">
        <v>15</v>
      </c>
    </row>
    <row r="584" spans="2:12" x14ac:dyDescent="0.25">
      <c r="B584" s="171" t="s">
        <v>2388</v>
      </c>
      <c r="C584" t="s">
        <v>2389</v>
      </c>
      <c r="F584">
        <v>138000000</v>
      </c>
      <c r="G584">
        <v>3000000</v>
      </c>
      <c r="I584">
        <v>55200000</v>
      </c>
      <c r="K584">
        <v>79800000</v>
      </c>
      <c r="L584" s="158" t="s">
        <v>15</v>
      </c>
    </row>
    <row r="585" spans="2:12" x14ac:dyDescent="0.25">
      <c r="B585" s="171" t="s">
        <v>2390</v>
      </c>
      <c r="C585" t="s">
        <v>2379</v>
      </c>
      <c r="F585">
        <v>46000000</v>
      </c>
      <c r="G585">
        <v>600000</v>
      </c>
      <c r="K585">
        <v>45400000</v>
      </c>
      <c r="L585" s="158" t="s">
        <v>15</v>
      </c>
    </row>
    <row r="587" spans="2:12" x14ac:dyDescent="0.25">
      <c r="B587" s="171" t="s">
        <v>2391</v>
      </c>
      <c r="C587" t="s">
        <v>2392</v>
      </c>
      <c r="F587">
        <v>49000000</v>
      </c>
      <c r="G587">
        <v>1270000</v>
      </c>
      <c r="I587">
        <v>9200000</v>
      </c>
      <c r="K587">
        <v>38530000</v>
      </c>
      <c r="L587" s="158" t="s">
        <v>15</v>
      </c>
    </row>
    <row r="588" spans="2:12" x14ac:dyDescent="0.25">
      <c r="B588" s="171" t="s">
        <v>2393</v>
      </c>
      <c r="C588" t="s">
        <v>2392</v>
      </c>
      <c r="F588">
        <v>46000000</v>
      </c>
      <c r="I588">
        <v>18400000</v>
      </c>
      <c r="K588">
        <v>27600000</v>
      </c>
      <c r="L588" s="158" t="s">
        <v>15</v>
      </c>
    </row>
    <row r="589" spans="2:12" x14ac:dyDescent="0.25">
      <c r="B589" s="171" t="s">
        <v>2394</v>
      </c>
      <c r="C589" t="s">
        <v>2395</v>
      </c>
      <c r="F589">
        <v>46000000</v>
      </c>
      <c r="G589">
        <v>5575000</v>
      </c>
      <c r="K589">
        <v>40425000</v>
      </c>
      <c r="L589" s="158" t="s">
        <v>15</v>
      </c>
    </row>
    <row r="590" spans="2:12" x14ac:dyDescent="0.25">
      <c r="B590" s="171" t="s">
        <v>2396</v>
      </c>
      <c r="C590" t="s">
        <v>2395</v>
      </c>
      <c r="F590">
        <v>46000000</v>
      </c>
      <c r="G590">
        <v>2200000</v>
      </c>
      <c r="K590">
        <v>43800000</v>
      </c>
      <c r="L590" s="158" t="s">
        <v>15</v>
      </c>
    </row>
    <row r="591" spans="2:12" x14ac:dyDescent="0.25">
      <c r="B591" s="171" t="s">
        <v>2397</v>
      </c>
      <c r="C591" t="s">
        <v>2398</v>
      </c>
      <c r="F591">
        <v>46000000</v>
      </c>
      <c r="K591">
        <v>46000000</v>
      </c>
      <c r="L591" s="158" t="s">
        <v>15</v>
      </c>
    </row>
    <row r="592" spans="2:12" x14ac:dyDescent="0.25">
      <c r="B592" s="171" t="s">
        <v>2399</v>
      </c>
      <c r="C592" t="s">
        <v>2398</v>
      </c>
      <c r="F592">
        <v>46000000</v>
      </c>
      <c r="I592">
        <v>27600000</v>
      </c>
      <c r="K592">
        <v>18400000</v>
      </c>
      <c r="L592" s="158" t="s">
        <v>15</v>
      </c>
    </row>
    <row r="593" spans="2:12" x14ac:dyDescent="0.25">
      <c r="B593" s="171" t="s">
        <v>2400</v>
      </c>
      <c r="C593" t="s">
        <v>2392</v>
      </c>
      <c r="F593">
        <v>46000000</v>
      </c>
      <c r="G593">
        <v>600000</v>
      </c>
      <c r="I593">
        <v>9200000</v>
      </c>
      <c r="K593">
        <v>36200000</v>
      </c>
      <c r="L593" s="158" t="s">
        <v>15</v>
      </c>
    </row>
    <row r="594" spans="2:12" x14ac:dyDescent="0.25">
      <c r="B594" s="171" t="s">
        <v>2401</v>
      </c>
      <c r="C594" t="s">
        <v>2395</v>
      </c>
      <c r="F594">
        <v>46000000</v>
      </c>
      <c r="G594">
        <v>1000000</v>
      </c>
      <c r="I594">
        <v>9200000</v>
      </c>
      <c r="K594">
        <v>35800000</v>
      </c>
      <c r="L594" s="158" t="s">
        <v>15</v>
      </c>
    </row>
    <row r="595" spans="2:12" x14ac:dyDescent="0.25">
      <c r="B595" s="171" t="s">
        <v>2402</v>
      </c>
      <c r="C595" t="s">
        <v>2392</v>
      </c>
      <c r="F595">
        <v>230000000</v>
      </c>
      <c r="G595">
        <v>33000000</v>
      </c>
      <c r="I595">
        <v>27600000</v>
      </c>
      <c r="K595">
        <v>169400000</v>
      </c>
      <c r="L595" s="158" t="s">
        <v>15</v>
      </c>
    </row>
    <row r="596" spans="2:12" x14ac:dyDescent="0.25">
      <c r="B596" s="171" t="s">
        <v>2403</v>
      </c>
      <c r="C596" t="s">
        <v>2395</v>
      </c>
      <c r="F596">
        <v>230000000</v>
      </c>
      <c r="G596">
        <v>5000000</v>
      </c>
      <c r="I596">
        <v>9200000</v>
      </c>
      <c r="K596">
        <v>215800000</v>
      </c>
      <c r="L596" s="158" t="s">
        <v>15</v>
      </c>
    </row>
    <row r="597" spans="2:12" x14ac:dyDescent="0.25">
      <c r="B597" s="171" t="s">
        <v>2404</v>
      </c>
      <c r="C597" t="s">
        <v>2405</v>
      </c>
      <c r="F597">
        <v>186000000</v>
      </c>
      <c r="G597">
        <v>1500000</v>
      </c>
      <c r="I597">
        <v>36800000</v>
      </c>
      <c r="K597">
        <v>145700000</v>
      </c>
      <c r="L597" s="158" t="s">
        <v>15</v>
      </c>
    </row>
    <row r="598" spans="2:12" x14ac:dyDescent="0.25">
      <c r="B598" s="171" t="s">
        <v>2406</v>
      </c>
      <c r="C598" t="s">
        <v>2392</v>
      </c>
      <c r="F598">
        <v>46000000</v>
      </c>
      <c r="K598">
        <v>46000000</v>
      </c>
      <c r="L598" s="158" t="s">
        <v>15</v>
      </c>
    </row>
    <row r="599" spans="2:12" x14ac:dyDescent="0.25">
      <c r="B599" s="171" t="s">
        <v>2407</v>
      </c>
      <c r="C599" t="s">
        <v>2392</v>
      </c>
      <c r="F599">
        <v>46000000</v>
      </c>
      <c r="G599">
        <v>570000</v>
      </c>
      <c r="K599">
        <v>45430000</v>
      </c>
      <c r="L599" s="158" t="s">
        <v>15</v>
      </c>
    </row>
    <row r="600" spans="2:12" x14ac:dyDescent="0.25">
      <c r="B600" s="171" t="s">
        <v>2408</v>
      </c>
      <c r="C600" t="s">
        <v>2395</v>
      </c>
      <c r="F600">
        <v>230000000</v>
      </c>
      <c r="G600">
        <v>10000000</v>
      </c>
      <c r="K600">
        <v>220000000</v>
      </c>
      <c r="L600" s="158" t="s">
        <v>15</v>
      </c>
    </row>
    <row r="601" spans="2:12" x14ac:dyDescent="0.25">
      <c r="B601" s="171" t="s">
        <v>2409</v>
      </c>
      <c r="C601" t="s">
        <v>2392</v>
      </c>
      <c r="F601">
        <v>507500000</v>
      </c>
      <c r="G601">
        <v>135000000</v>
      </c>
      <c r="I601">
        <v>276000000</v>
      </c>
      <c r="K601">
        <v>96500000</v>
      </c>
      <c r="L601" s="158" t="s">
        <v>15</v>
      </c>
    </row>
    <row r="602" spans="2:12" x14ac:dyDescent="0.25">
      <c r="B602" s="171" t="s">
        <v>2410</v>
      </c>
      <c r="C602" t="s">
        <v>2395</v>
      </c>
      <c r="F602">
        <v>46000000</v>
      </c>
      <c r="I602">
        <v>9200000</v>
      </c>
      <c r="K602">
        <v>36800000</v>
      </c>
      <c r="L602" s="158" t="s">
        <v>15</v>
      </c>
    </row>
    <row r="603" spans="2:12" x14ac:dyDescent="0.25">
      <c r="B603" s="171" t="s">
        <v>2411</v>
      </c>
      <c r="C603" t="s">
        <v>2395</v>
      </c>
      <c r="F603">
        <v>230000000</v>
      </c>
      <c r="G603">
        <v>5000000</v>
      </c>
      <c r="K603">
        <v>225000000</v>
      </c>
      <c r="L603" s="158" t="s">
        <v>15</v>
      </c>
    </row>
    <row r="605" spans="2:12" x14ac:dyDescent="0.25">
      <c r="B605" s="171" t="s">
        <v>2412</v>
      </c>
      <c r="C605" t="s">
        <v>2413</v>
      </c>
      <c r="F605">
        <v>92000000</v>
      </c>
      <c r="G605">
        <v>1800000</v>
      </c>
      <c r="I605">
        <v>18780000</v>
      </c>
      <c r="K605">
        <v>71420000</v>
      </c>
    </row>
    <row r="606" spans="2:12" x14ac:dyDescent="0.25">
      <c r="B606" s="171" t="s">
        <v>2414</v>
      </c>
      <c r="C606" t="s">
        <v>2415</v>
      </c>
      <c r="F606">
        <v>46000000</v>
      </c>
      <c r="I606">
        <v>9200000</v>
      </c>
      <c r="K606">
        <v>36800000</v>
      </c>
    </row>
    <row r="607" spans="2:12" x14ac:dyDescent="0.25">
      <c r="B607" s="171" t="s">
        <v>2416</v>
      </c>
      <c r="C607" t="s">
        <v>2417</v>
      </c>
      <c r="F607">
        <v>92000000</v>
      </c>
      <c r="G607">
        <v>12000000</v>
      </c>
      <c r="I607">
        <v>64400000</v>
      </c>
      <c r="K607">
        <v>15600000</v>
      </c>
    </row>
    <row r="608" spans="2:12" x14ac:dyDescent="0.25">
      <c r="B608" s="171" t="s">
        <v>2418</v>
      </c>
      <c r="C608" t="s">
        <v>2419</v>
      </c>
      <c r="F608">
        <v>184000000</v>
      </c>
      <c r="G608">
        <v>20625000</v>
      </c>
      <c r="I608" s="164"/>
      <c r="K608" t="s">
        <v>2361</v>
      </c>
    </row>
    <row r="609" spans="2:11" x14ac:dyDescent="0.25">
      <c r="B609" s="171" t="s">
        <v>2420</v>
      </c>
      <c r="C609" t="s">
        <v>2421</v>
      </c>
      <c r="F609">
        <v>46000000</v>
      </c>
      <c r="G609">
        <v>5000000</v>
      </c>
      <c r="I609">
        <v>18400000</v>
      </c>
      <c r="K609">
        <v>22600000</v>
      </c>
    </row>
    <row r="610" spans="2:11" x14ac:dyDescent="0.25">
      <c r="B610" s="171" t="s">
        <v>2422</v>
      </c>
      <c r="C610" t="s">
        <v>2423</v>
      </c>
      <c r="F610">
        <v>92000000</v>
      </c>
      <c r="G610">
        <v>12800000</v>
      </c>
      <c r="I610">
        <v>18400000</v>
      </c>
      <c r="K610">
        <v>60800000</v>
      </c>
    </row>
    <row r="611" spans="2:11" x14ac:dyDescent="0.25">
      <c r="B611" s="171" t="s">
        <v>2424</v>
      </c>
      <c r="C611" t="s">
        <v>2425</v>
      </c>
      <c r="F611">
        <v>230000000</v>
      </c>
      <c r="G611">
        <v>20000000</v>
      </c>
      <c r="I611">
        <v>46000000</v>
      </c>
      <c r="K611">
        <v>164000000</v>
      </c>
    </row>
    <row r="612" spans="2:11" x14ac:dyDescent="0.25">
      <c r="B612" s="171" t="s">
        <v>2426</v>
      </c>
      <c r="C612" t="s">
        <v>2427</v>
      </c>
      <c r="F612">
        <v>46000000</v>
      </c>
      <c r="I612">
        <v>27600000</v>
      </c>
      <c r="K612">
        <v>18400000</v>
      </c>
    </row>
    <row r="613" spans="2:11" x14ac:dyDescent="0.25">
      <c r="B613" s="171" t="s">
        <v>2428</v>
      </c>
      <c r="C613" t="s">
        <v>2429</v>
      </c>
      <c r="F613">
        <v>276000000</v>
      </c>
      <c r="G613">
        <v>20000000</v>
      </c>
      <c r="I613">
        <v>46000000</v>
      </c>
      <c r="K613">
        <v>210000000</v>
      </c>
    </row>
    <row r="614" spans="2:11" x14ac:dyDescent="0.25">
      <c r="B614" s="171" t="s">
        <v>2430</v>
      </c>
      <c r="C614" t="s">
        <v>2431</v>
      </c>
      <c r="F614">
        <v>46000000</v>
      </c>
      <c r="I614">
        <v>27600000</v>
      </c>
      <c r="K614">
        <v>18400000</v>
      </c>
    </row>
    <row r="615" spans="2:11" x14ac:dyDescent="0.25">
      <c r="B615" s="171" t="s">
        <v>2432</v>
      </c>
      <c r="C615" t="s">
        <v>2433</v>
      </c>
      <c r="F615">
        <v>92000000</v>
      </c>
      <c r="I615">
        <v>46000000</v>
      </c>
      <c r="K615">
        <v>46000000</v>
      </c>
    </row>
    <row r="616" spans="2:11" x14ac:dyDescent="0.25">
      <c r="B616" s="171" t="s">
        <v>2434</v>
      </c>
      <c r="C616" t="s">
        <v>2435</v>
      </c>
      <c r="F616">
        <v>46000000</v>
      </c>
      <c r="G616">
        <v>600000</v>
      </c>
      <c r="I616">
        <v>18400000</v>
      </c>
      <c r="K616">
        <v>27000000</v>
      </c>
    </row>
    <row r="617" spans="2:11" x14ac:dyDescent="0.25">
      <c r="B617" s="171" t="s">
        <v>2436</v>
      </c>
      <c r="C617" t="s">
        <v>2437</v>
      </c>
      <c r="F617">
        <v>46000000</v>
      </c>
      <c r="I617">
        <v>18400000</v>
      </c>
      <c r="K617">
        <v>27600000</v>
      </c>
    </row>
    <row r="618" spans="2:11" x14ac:dyDescent="0.25">
      <c r="B618" s="171" t="s">
        <v>2438</v>
      </c>
      <c r="C618" t="s">
        <v>2439</v>
      </c>
      <c r="F618">
        <v>46000000</v>
      </c>
      <c r="G618">
        <v>600000</v>
      </c>
      <c r="I618">
        <v>18400000</v>
      </c>
      <c r="K618">
        <v>27000000</v>
      </c>
    </row>
    <row r="619" spans="2:11" x14ac:dyDescent="0.25">
      <c r="B619" s="171" t="s">
        <v>1347</v>
      </c>
      <c r="C619" t="s">
        <v>2440</v>
      </c>
      <c r="F619">
        <v>46000000</v>
      </c>
      <c r="I619">
        <v>9200000</v>
      </c>
      <c r="K619">
        <v>36800000</v>
      </c>
    </row>
    <row r="620" spans="2:11" x14ac:dyDescent="0.25">
      <c r="B620" s="171" t="s">
        <v>2441</v>
      </c>
      <c r="C620" t="s">
        <v>2442</v>
      </c>
      <c r="F620">
        <v>46000000</v>
      </c>
      <c r="I620">
        <v>18400000</v>
      </c>
      <c r="K620">
        <v>27600000</v>
      </c>
    </row>
    <row r="621" spans="2:11" x14ac:dyDescent="0.25">
      <c r="B621" s="171" t="s">
        <v>2443</v>
      </c>
      <c r="C621" t="s">
        <v>2431</v>
      </c>
      <c r="F621">
        <v>46000000</v>
      </c>
      <c r="I621">
        <v>18400000</v>
      </c>
      <c r="K621">
        <v>27600000</v>
      </c>
    </row>
    <row r="622" spans="2:11" x14ac:dyDescent="0.25">
      <c r="B622" s="171" t="s">
        <v>2444</v>
      </c>
      <c r="C622" t="s">
        <v>2445</v>
      </c>
      <c r="F622">
        <v>46000000</v>
      </c>
      <c r="I622">
        <v>9200000</v>
      </c>
      <c r="K622">
        <v>36800000</v>
      </c>
    </row>
    <row r="623" spans="2:11" x14ac:dyDescent="0.25">
      <c r="B623" s="171" t="s">
        <v>2446</v>
      </c>
      <c r="C623" t="s">
        <v>2447</v>
      </c>
      <c r="F623">
        <v>46000000</v>
      </c>
      <c r="G623">
        <v>1800000</v>
      </c>
      <c r="K623">
        <v>44200000</v>
      </c>
    </row>
    <row r="624" spans="2:11" x14ac:dyDescent="0.25">
      <c r="B624" s="171" t="s">
        <v>2448</v>
      </c>
      <c r="C624" t="s">
        <v>2449</v>
      </c>
      <c r="F624">
        <v>46000000</v>
      </c>
      <c r="I624">
        <v>18400000</v>
      </c>
      <c r="K624">
        <v>27600000</v>
      </c>
    </row>
    <row r="625" spans="2:11" x14ac:dyDescent="0.25">
      <c r="B625" s="171" t="s">
        <v>2450</v>
      </c>
      <c r="C625" t="s">
        <v>2451</v>
      </c>
      <c r="F625">
        <v>46000000</v>
      </c>
      <c r="I625">
        <v>18400000</v>
      </c>
      <c r="K625">
        <v>27600000</v>
      </c>
    </row>
    <row r="626" spans="2:11" x14ac:dyDescent="0.25">
      <c r="B626" s="171" t="s">
        <v>2452</v>
      </c>
      <c r="C626" t="s">
        <v>2453</v>
      </c>
      <c r="F626">
        <v>46000000</v>
      </c>
      <c r="G626">
        <v>5000000</v>
      </c>
      <c r="I626">
        <v>18400000</v>
      </c>
    </row>
    <row r="627" spans="2:11" x14ac:dyDescent="0.25">
      <c r="B627" s="171" t="s">
        <v>2454</v>
      </c>
      <c r="C627" t="s">
        <v>2455</v>
      </c>
      <c r="F627">
        <v>95000000</v>
      </c>
      <c r="G627">
        <v>13000000</v>
      </c>
      <c r="I627">
        <v>73600000</v>
      </c>
      <c r="K627">
        <v>8400000</v>
      </c>
    </row>
    <row r="629" spans="2:11" x14ac:dyDescent="0.25">
      <c r="B629" s="171" t="s">
        <v>2456</v>
      </c>
      <c r="C629" t="s">
        <v>2457</v>
      </c>
      <c r="F629">
        <v>331200000</v>
      </c>
      <c r="I629">
        <v>138000000</v>
      </c>
      <c r="K629">
        <v>193200000</v>
      </c>
    </row>
    <row r="630" spans="2:11" x14ac:dyDescent="0.25">
      <c r="B630" s="171" t="s">
        <v>2458</v>
      </c>
      <c r="C630" t="s">
        <v>2459</v>
      </c>
      <c r="F630">
        <v>46000000</v>
      </c>
      <c r="I630">
        <v>27600000</v>
      </c>
      <c r="K630">
        <v>18400000</v>
      </c>
    </row>
    <row r="631" spans="2:11" x14ac:dyDescent="0.25">
      <c r="B631" s="171" t="s">
        <v>2074</v>
      </c>
      <c r="C631" t="s">
        <v>2460</v>
      </c>
      <c r="F631">
        <v>46000000</v>
      </c>
      <c r="G631">
        <v>5400000</v>
      </c>
      <c r="I631">
        <v>9200000</v>
      </c>
      <c r="K631">
        <v>31400000</v>
      </c>
    </row>
    <row r="632" spans="2:11" x14ac:dyDescent="0.25">
      <c r="B632" s="171" t="s">
        <v>2461</v>
      </c>
      <c r="C632" t="s">
        <v>2462</v>
      </c>
      <c r="F632">
        <v>46000000</v>
      </c>
      <c r="G632">
        <v>600000</v>
      </c>
      <c r="K632">
        <v>45400000</v>
      </c>
    </row>
    <row r="633" spans="2:11" x14ac:dyDescent="0.25">
      <c r="B633" s="171" t="s">
        <v>2463</v>
      </c>
      <c r="C633" t="s">
        <v>2464</v>
      </c>
      <c r="F633">
        <v>46000000</v>
      </c>
      <c r="G633">
        <v>600000</v>
      </c>
      <c r="I633">
        <v>18400000</v>
      </c>
      <c r="K633">
        <v>27000000</v>
      </c>
    </row>
    <row r="634" spans="2:11" x14ac:dyDescent="0.25">
      <c r="B634" s="171" t="s">
        <v>2465</v>
      </c>
      <c r="C634" t="s">
        <v>2466</v>
      </c>
      <c r="F634">
        <v>138000000</v>
      </c>
      <c r="G634">
        <v>7700000</v>
      </c>
      <c r="I634">
        <v>46000000</v>
      </c>
      <c r="K634">
        <v>84300000</v>
      </c>
    </row>
    <row r="635" spans="2:11" x14ac:dyDescent="0.25">
      <c r="B635" s="171" t="s">
        <v>2467</v>
      </c>
      <c r="C635" t="s">
        <v>2468</v>
      </c>
      <c r="F635">
        <v>46000000</v>
      </c>
      <c r="G635">
        <v>9000000</v>
      </c>
      <c r="I635">
        <v>9200000</v>
      </c>
      <c r="K635">
        <v>27800000</v>
      </c>
    </row>
    <row r="636" spans="2:11" x14ac:dyDescent="0.25">
      <c r="B636" s="171" t="s">
        <v>2469</v>
      </c>
      <c r="C636" t="s">
        <v>2470</v>
      </c>
      <c r="F636">
        <v>141700000</v>
      </c>
      <c r="G636">
        <v>4500000</v>
      </c>
      <c r="I636">
        <v>9200000</v>
      </c>
      <c r="K636">
        <v>32300000</v>
      </c>
    </row>
    <row r="637" spans="2:11" x14ac:dyDescent="0.25">
      <c r="B637" s="171" t="s">
        <v>2471</v>
      </c>
      <c r="C637" t="s">
        <v>2472</v>
      </c>
      <c r="F637">
        <v>46000000</v>
      </c>
      <c r="K637">
        <v>46000000</v>
      </c>
    </row>
    <row r="638" spans="2:11" x14ac:dyDescent="0.25">
      <c r="B638" s="171" t="s">
        <v>2473</v>
      </c>
      <c r="C638" t="s">
        <v>2474</v>
      </c>
      <c r="F638">
        <v>138000000</v>
      </c>
      <c r="G638">
        <v>3600000</v>
      </c>
      <c r="I638">
        <v>46000000</v>
      </c>
      <c r="K638">
        <v>88400000</v>
      </c>
    </row>
    <row r="640" spans="2:11" x14ac:dyDescent="0.25">
      <c r="B640" s="171" t="s">
        <v>2475</v>
      </c>
      <c r="C640" t="s">
        <v>2476</v>
      </c>
      <c r="F640">
        <v>46000000</v>
      </c>
      <c r="H640">
        <v>1710000</v>
      </c>
      <c r="I640">
        <v>36800000</v>
      </c>
      <c r="K640">
        <v>7490000</v>
      </c>
    </row>
    <row r="641" spans="2:11" x14ac:dyDescent="0.25">
      <c r="B641" s="171" t="s">
        <v>2477</v>
      </c>
      <c r="C641" t="s">
        <v>2478</v>
      </c>
      <c r="F641">
        <v>46000000</v>
      </c>
      <c r="I641">
        <v>27600000</v>
      </c>
      <c r="K641">
        <v>14538000</v>
      </c>
    </row>
    <row r="642" spans="2:11" x14ac:dyDescent="0.25">
      <c r="B642" s="171" t="s">
        <v>2479</v>
      </c>
      <c r="C642" t="s">
        <v>2480</v>
      </c>
      <c r="F642">
        <v>46000000</v>
      </c>
      <c r="G642">
        <v>5039000</v>
      </c>
      <c r="H642">
        <v>1140000</v>
      </c>
      <c r="I642">
        <v>27600000</v>
      </c>
      <c r="J642">
        <v>4000000</v>
      </c>
      <c r="K642">
        <v>8221000</v>
      </c>
    </row>
    <row r="643" spans="2:11" x14ac:dyDescent="0.25">
      <c r="B643" s="171" t="s">
        <v>2481</v>
      </c>
      <c r="C643" t="s">
        <v>2480</v>
      </c>
      <c r="F643">
        <v>46000000</v>
      </c>
      <c r="H643">
        <v>1710000</v>
      </c>
      <c r="I643">
        <v>18400000</v>
      </c>
      <c r="J643">
        <v>5500000</v>
      </c>
      <c r="K643">
        <v>20390000</v>
      </c>
    </row>
    <row r="644" spans="2:11" x14ac:dyDescent="0.25">
      <c r="B644" s="171" t="s">
        <v>2482</v>
      </c>
      <c r="C644" t="s">
        <v>2483</v>
      </c>
      <c r="F644">
        <v>46000000</v>
      </c>
      <c r="H644">
        <v>1710000</v>
      </c>
      <c r="I644">
        <v>18400000</v>
      </c>
      <c r="J644">
        <v>4000000</v>
      </c>
      <c r="K644">
        <v>21890000</v>
      </c>
    </row>
    <row r="645" spans="2:11" x14ac:dyDescent="0.25">
      <c r="B645" s="171" t="s">
        <v>30</v>
      </c>
      <c r="C645" t="s">
        <v>2484</v>
      </c>
      <c r="F645">
        <v>46000000</v>
      </c>
      <c r="G645">
        <v>5600000</v>
      </c>
      <c r="I645">
        <v>27600000</v>
      </c>
      <c r="K645">
        <v>12800000</v>
      </c>
    </row>
    <row r="646" spans="2:11" x14ac:dyDescent="0.25">
      <c r="B646" s="171" t="s">
        <v>2485</v>
      </c>
      <c r="C646" t="s">
        <v>2486</v>
      </c>
      <c r="F646">
        <v>46000000</v>
      </c>
      <c r="G646">
        <v>1200000</v>
      </c>
      <c r="I646">
        <v>27600000</v>
      </c>
      <c r="K646">
        <v>17200000</v>
      </c>
    </row>
    <row r="647" spans="2:11" x14ac:dyDescent="0.25">
      <c r="B647" s="171" t="s">
        <v>1774</v>
      </c>
      <c r="C647" t="s">
        <v>2486</v>
      </c>
      <c r="F647">
        <v>46000000</v>
      </c>
      <c r="K647">
        <v>46000000</v>
      </c>
    </row>
    <row r="648" spans="2:11" x14ac:dyDescent="0.25">
      <c r="B648" s="171" t="s">
        <v>2487</v>
      </c>
      <c r="C648" t="s">
        <v>2488</v>
      </c>
      <c r="F648">
        <v>46000000</v>
      </c>
      <c r="G648">
        <v>1140000</v>
      </c>
      <c r="I648">
        <v>27600000</v>
      </c>
      <c r="J648">
        <v>8800000</v>
      </c>
      <c r="K648">
        <v>8460000</v>
      </c>
    </row>
    <row r="649" spans="2:11" x14ac:dyDescent="0.25">
      <c r="B649" s="171" t="s">
        <v>2489</v>
      </c>
      <c r="C649" t="s">
        <v>2490</v>
      </c>
      <c r="F649">
        <v>92000000</v>
      </c>
      <c r="G649">
        <v>2600000</v>
      </c>
      <c r="H649">
        <v>3800000</v>
      </c>
      <c r="I649">
        <v>64400000</v>
      </c>
      <c r="K649">
        <v>21200000</v>
      </c>
    </row>
    <row r="650" spans="2:11" x14ac:dyDescent="0.25">
      <c r="B650" s="171" t="s">
        <v>2491</v>
      </c>
      <c r="C650" t="s">
        <v>2492</v>
      </c>
      <c r="F650">
        <v>92000000</v>
      </c>
      <c r="H650">
        <v>5000000</v>
      </c>
      <c r="I650">
        <v>46000000</v>
      </c>
      <c r="J650">
        <v>5500000</v>
      </c>
      <c r="K650">
        <v>35500000</v>
      </c>
    </row>
    <row r="651" spans="2:11" x14ac:dyDescent="0.25">
      <c r="B651" s="171" t="s">
        <v>2493</v>
      </c>
      <c r="C651" t="s">
        <v>2494</v>
      </c>
      <c r="F651">
        <v>46000000</v>
      </c>
      <c r="H651">
        <v>1140000</v>
      </c>
      <c r="I651">
        <v>27600000</v>
      </c>
      <c r="J651">
        <v>4000000</v>
      </c>
      <c r="K651">
        <v>13260000</v>
      </c>
    </row>
    <row r="652" spans="2:11" x14ac:dyDescent="0.25">
      <c r="B652" s="171" t="s">
        <v>263</v>
      </c>
      <c r="C652" t="s">
        <v>2494</v>
      </c>
      <c r="F652">
        <v>46000000</v>
      </c>
      <c r="H652">
        <v>1140000</v>
      </c>
      <c r="I652">
        <v>18400000</v>
      </c>
      <c r="J652">
        <v>1500000</v>
      </c>
      <c r="K652">
        <v>24960000</v>
      </c>
    </row>
    <row r="653" spans="2:11" x14ac:dyDescent="0.25">
      <c r="B653" s="171" t="s">
        <v>2495</v>
      </c>
      <c r="C653" t="s">
        <v>2496</v>
      </c>
      <c r="F653">
        <v>46000000</v>
      </c>
      <c r="I653">
        <v>36800000</v>
      </c>
      <c r="K653">
        <v>9200000</v>
      </c>
    </row>
    <row r="654" spans="2:11" x14ac:dyDescent="0.25">
      <c r="B654" s="171" t="s">
        <v>2497</v>
      </c>
      <c r="C654" t="s">
        <v>2498</v>
      </c>
      <c r="F654">
        <v>46000000</v>
      </c>
      <c r="G654">
        <v>12600000</v>
      </c>
      <c r="I654">
        <v>9200000</v>
      </c>
      <c r="K654">
        <v>24200000</v>
      </c>
    </row>
    <row r="655" spans="2:11" x14ac:dyDescent="0.25">
      <c r="B655" s="171" t="s">
        <v>2499</v>
      </c>
      <c r="C655" t="s">
        <v>2498</v>
      </c>
      <c r="F655">
        <v>77000000</v>
      </c>
      <c r="G655">
        <v>20000000</v>
      </c>
      <c r="I655">
        <v>49400000</v>
      </c>
      <c r="K655">
        <v>7600000</v>
      </c>
    </row>
    <row r="656" spans="2:11" x14ac:dyDescent="0.25">
      <c r="B656" s="171" t="s">
        <v>2500</v>
      </c>
      <c r="C656" t="s">
        <v>2501</v>
      </c>
      <c r="F656">
        <v>276000000</v>
      </c>
      <c r="I656">
        <v>101200000</v>
      </c>
      <c r="K656">
        <v>174800000</v>
      </c>
    </row>
    <row r="658" spans="2:11" x14ac:dyDescent="0.25">
      <c r="B658" s="171" t="s">
        <v>2502</v>
      </c>
      <c r="C658" t="s">
        <v>2503</v>
      </c>
      <c r="F658">
        <v>46000000</v>
      </c>
      <c r="G658">
        <v>5000000</v>
      </c>
      <c r="I658">
        <v>9200000</v>
      </c>
      <c r="K658">
        <v>31800000</v>
      </c>
    </row>
    <row r="659" spans="2:11" x14ac:dyDescent="0.25">
      <c r="B659" s="171" t="s">
        <v>2504</v>
      </c>
      <c r="C659" t="s">
        <v>2505</v>
      </c>
      <c r="F659">
        <v>46000000</v>
      </c>
      <c r="G659">
        <v>600000</v>
      </c>
      <c r="K659">
        <v>45400000</v>
      </c>
    </row>
    <row r="660" spans="2:11" x14ac:dyDescent="0.25">
      <c r="B660" s="171" t="s">
        <v>2506</v>
      </c>
      <c r="C660" t="s">
        <v>2507</v>
      </c>
      <c r="F660">
        <v>46000000</v>
      </c>
      <c r="G660">
        <v>3000000</v>
      </c>
      <c r="I660">
        <v>18400000</v>
      </c>
      <c r="K660">
        <v>24600000</v>
      </c>
    </row>
    <row r="661" spans="2:11" x14ac:dyDescent="0.25">
      <c r="B661" s="171" t="s">
        <v>2454</v>
      </c>
      <c r="C661" t="s">
        <v>2509</v>
      </c>
      <c r="F661">
        <v>92000000</v>
      </c>
      <c r="G661">
        <v>570000</v>
      </c>
      <c r="I661">
        <v>9200000</v>
      </c>
      <c r="K661">
        <v>82230000</v>
      </c>
    </row>
    <row r="662" spans="2:11" x14ac:dyDescent="0.25">
      <c r="B662" s="171" t="s">
        <v>2508</v>
      </c>
      <c r="C662" t="s">
        <v>2510</v>
      </c>
      <c r="F662">
        <v>26000000</v>
      </c>
      <c r="I662">
        <v>9200000</v>
      </c>
      <c r="K662">
        <v>16800000</v>
      </c>
    </row>
    <row r="663" spans="2:11" x14ac:dyDescent="0.25">
      <c r="B663" s="171" t="s">
        <v>2511</v>
      </c>
      <c r="C663" t="s">
        <v>2505</v>
      </c>
      <c r="F663">
        <v>46000000</v>
      </c>
      <c r="G663">
        <v>4700000</v>
      </c>
      <c r="I663">
        <v>27600000</v>
      </c>
      <c r="K663">
        <v>13700000</v>
      </c>
    </row>
    <row r="664" spans="2:11" x14ac:dyDescent="0.25">
      <c r="B664" s="171" t="s">
        <v>2512</v>
      </c>
      <c r="C664" t="s">
        <v>2509</v>
      </c>
      <c r="F664">
        <v>92000000</v>
      </c>
      <c r="G664">
        <v>570000</v>
      </c>
      <c r="I664">
        <v>46000000</v>
      </c>
      <c r="K664">
        <v>45430000</v>
      </c>
    </row>
    <row r="665" spans="2:11" x14ac:dyDescent="0.25">
      <c r="B665" s="171" t="s">
        <v>2513</v>
      </c>
      <c r="C665" t="s">
        <v>2509</v>
      </c>
      <c r="F665">
        <v>138000000</v>
      </c>
      <c r="G665">
        <v>570000</v>
      </c>
      <c r="I665">
        <v>46000000</v>
      </c>
      <c r="K665">
        <v>91430000</v>
      </c>
    </row>
    <row r="666" spans="2:11" x14ac:dyDescent="0.25">
      <c r="B666" s="171" t="s">
        <v>2514</v>
      </c>
      <c r="C666" t="s">
        <v>2515</v>
      </c>
      <c r="F666">
        <v>46000000</v>
      </c>
      <c r="G666">
        <v>700000</v>
      </c>
      <c r="I666">
        <v>27600000</v>
      </c>
      <c r="K666">
        <v>17700000</v>
      </c>
    </row>
    <row r="667" spans="2:11" x14ac:dyDescent="0.25">
      <c r="B667" s="171" t="s">
        <v>2516</v>
      </c>
      <c r="C667" t="s">
        <v>2505</v>
      </c>
      <c r="F667">
        <v>46000000</v>
      </c>
      <c r="I667">
        <v>18400000</v>
      </c>
      <c r="K667">
        <v>27600000</v>
      </c>
    </row>
    <row r="668" spans="2:11" x14ac:dyDescent="0.25">
      <c r="B668" s="171" t="s">
        <v>2517</v>
      </c>
      <c r="C668" t="s">
        <v>2518</v>
      </c>
      <c r="F668">
        <v>46000000</v>
      </c>
      <c r="I668">
        <v>9200000</v>
      </c>
      <c r="K668">
        <v>36800000</v>
      </c>
    </row>
    <row r="669" spans="2:11" x14ac:dyDescent="0.25">
      <c r="B669" s="171" t="s">
        <v>2519</v>
      </c>
      <c r="C669" t="s">
        <v>2520</v>
      </c>
      <c r="F669">
        <v>46000000</v>
      </c>
      <c r="K669">
        <v>46000000</v>
      </c>
    </row>
    <row r="670" spans="2:11" x14ac:dyDescent="0.25">
      <c r="B670" s="171" t="s">
        <v>2521</v>
      </c>
      <c r="C670" t="s">
        <v>2522</v>
      </c>
      <c r="F670">
        <v>307000000</v>
      </c>
      <c r="G670">
        <v>35000000</v>
      </c>
      <c r="I670">
        <v>204000000</v>
      </c>
      <c r="K670">
        <v>103000000</v>
      </c>
    </row>
    <row r="671" spans="2:11" x14ac:dyDescent="0.25">
      <c r="B671" s="171" t="s">
        <v>2523</v>
      </c>
      <c r="C671" t="s">
        <v>2524</v>
      </c>
      <c r="F671">
        <v>46000000</v>
      </c>
      <c r="G671">
        <v>500000</v>
      </c>
      <c r="I671">
        <v>9200000</v>
      </c>
      <c r="K671">
        <v>36300000</v>
      </c>
    </row>
    <row r="672" spans="2:11" x14ac:dyDescent="0.25">
      <c r="B672" s="171" t="s">
        <v>1855</v>
      </c>
      <c r="C672" t="s">
        <v>2525</v>
      </c>
      <c r="F672">
        <v>46000000</v>
      </c>
      <c r="G672">
        <v>670000</v>
      </c>
      <c r="I672">
        <v>184000</v>
      </c>
      <c r="K672">
        <v>45146000</v>
      </c>
    </row>
    <row r="673" spans="2:11" x14ac:dyDescent="0.25">
      <c r="B673" s="171" t="s">
        <v>2526</v>
      </c>
      <c r="C673" t="s">
        <v>2527</v>
      </c>
      <c r="F673">
        <v>46000000</v>
      </c>
      <c r="I673">
        <v>18400000</v>
      </c>
      <c r="K673">
        <v>27600000</v>
      </c>
    </row>
    <row r="674" spans="2:11" x14ac:dyDescent="0.25">
      <c r="B674" s="171" t="s">
        <v>2528</v>
      </c>
      <c r="C674" t="s">
        <v>2529</v>
      </c>
      <c r="F674">
        <v>27600000</v>
      </c>
      <c r="I674">
        <v>18400000</v>
      </c>
      <c r="K674">
        <v>9200000</v>
      </c>
    </row>
    <row r="675" spans="2:11" x14ac:dyDescent="0.25">
      <c r="B675" s="171" t="s">
        <v>2530</v>
      </c>
      <c r="C675" t="s">
        <v>2531</v>
      </c>
      <c r="F675">
        <v>74700000</v>
      </c>
      <c r="G675">
        <v>2600000</v>
      </c>
      <c r="I675">
        <v>46000000</v>
      </c>
      <c r="K675">
        <v>26100000</v>
      </c>
    </row>
    <row r="676" spans="2:11" x14ac:dyDescent="0.25">
      <c r="B676" s="171" t="s">
        <v>2532</v>
      </c>
      <c r="C676" t="s">
        <v>2525</v>
      </c>
      <c r="F676">
        <v>9200000</v>
      </c>
      <c r="K676">
        <v>9200000</v>
      </c>
    </row>
    <row r="677" spans="2:11" x14ac:dyDescent="0.25">
      <c r="B677" s="171" t="s">
        <v>2533</v>
      </c>
      <c r="C677" t="s">
        <v>2534</v>
      </c>
      <c r="F677">
        <v>55200000</v>
      </c>
      <c r="I677">
        <v>18400000</v>
      </c>
      <c r="K677">
        <v>36800000</v>
      </c>
    </row>
    <row r="678" spans="2:11" x14ac:dyDescent="0.25">
      <c r="B678" s="171" t="s">
        <v>2535</v>
      </c>
      <c r="C678" t="s">
        <v>2536</v>
      </c>
      <c r="F678">
        <v>9700000</v>
      </c>
      <c r="I678">
        <v>9200000</v>
      </c>
      <c r="K678">
        <v>500000</v>
      </c>
    </row>
    <row r="679" spans="2:11" x14ac:dyDescent="0.25">
      <c r="B679" s="171" t="s">
        <v>2537</v>
      </c>
      <c r="C679" t="s">
        <v>2538</v>
      </c>
      <c r="F679">
        <v>86200000</v>
      </c>
      <c r="G679">
        <v>14000000</v>
      </c>
      <c r="I679">
        <v>40200000</v>
      </c>
      <c r="K679">
        <v>32000000</v>
      </c>
    </row>
    <row r="681" spans="2:11" x14ac:dyDescent="0.25">
      <c r="B681" s="171" t="s">
        <v>420</v>
      </c>
      <c r="C681" t="s">
        <v>2539</v>
      </c>
      <c r="F681">
        <v>46000000</v>
      </c>
      <c r="I681">
        <v>18400000</v>
      </c>
      <c r="K681">
        <v>27600000</v>
      </c>
    </row>
    <row r="682" spans="2:11" x14ac:dyDescent="0.25">
      <c r="B682" s="171" t="s">
        <v>2372</v>
      </c>
      <c r="C682" t="s">
        <v>2540</v>
      </c>
      <c r="F682">
        <v>230000000</v>
      </c>
      <c r="G682">
        <v>2350000</v>
      </c>
      <c r="K682">
        <v>227650000</v>
      </c>
    </row>
    <row r="683" spans="2:11" x14ac:dyDescent="0.25">
      <c r="B683" s="171" t="s">
        <v>2541</v>
      </c>
      <c r="C683" t="s">
        <v>2539</v>
      </c>
      <c r="F683">
        <v>45000000</v>
      </c>
      <c r="G683">
        <v>6000000</v>
      </c>
      <c r="I683">
        <v>9200000</v>
      </c>
      <c r="K683">
        <v>29800000</v>
      </c>
    </row>
    <row r="684" spans="2:11" x14ac:dyDescent="0.25">
      <c r="B684" s="171" t="s">
        <v>2542</v>
      </c>
      <c r="C684" t="s">
        <v>2543</v>
      </c>
      <c r="F684">
        <v>45000000</v>
      </c>
      <c r="I684">
        <v>27600000</v>
      </c>
      <c r="K684">
        <v>17400000</v>
      </c>
    </row>
    <row r="685" spans="2:11" x14ac:dyDescent="0.25">
      <c r="B685" s="170" t="s">
        <v>2544</v>
      </c>
      <c r="C685" t="s">
        <v>2545</v>
      </c>
      <c r="F685">
        <v>12000000</v>
      </c>
      <c r="K685">
        <v>12000000</v>
      </c>
    </row>
    <row r="687" spans="2:11" x14ac:dyDescent="0.25">
      <c r="B687" s="171" t="s">
        <v>2546</v>
      </c>
      <c r="C687" t="s">
        <v>2547</v>
      </c>
      <c r="F687">
        <v>46000000</v>
      </c>
      <c r="G687">
        <v>10300000</v>
      </c>
      <c r="I687">
        <v>9200000</v>
      </c>
      <c r="K687">
        <v>26500000</v>
      </c>
    </row>
    <row r="688" spans="2:11" x14ac:dyDescent="0.25">
      <c r="B688" s="171" t="s">
        <v>2548</v>
      </c>
      <c r="C688" t="s">
        <v>2549</v>
      </c>
      <c r="F688">
        <v>230000000</v>
      </c>
      <c r="G688">
        <v>1200000</v>
      </c>
      <c r="H688">
        <v>5000000</v>
      </c>
      <c r="I688">
        <v>37800000</v>
      </c>
      <c r="K688">
        <v>186000000</v>
      </c>
    </row>
    <row r="689" spans="2:11" x14ac:dyDescent="0.25">
      <c r="B689" s="171" t="s">
        <v>1508</v>
      </c>
      <c r="C689" t="s">
        <v>2550</v>
      </c>
      <c r="F689">
        <v>46000000</v>
      </c>
      <c r="G689">
        <v>1975000</v>
      </c>
      <c r="I689">
        <v>36800000</v>
      </c>
      <c r="K689">
        <v>7225000</v>
      </c>
    </row>
    <row r="690" spans="2:11" x14ac:dyDescent="0.25">
      <c r="B690" s="171" t="s">
        <v>2551</v>
      </c>
      <c r="C690" t="s">
        <v>2549</v>
      </c>
      <c r="F690">
        <v>46000000</v>
      </c>
      <c r="I690">
        <v>18400000</v>
      </c>
      <c r="K690">
        <v>27600000</v>
      </c>
    </row>
    <row r="692" spans="2:11" x14ac:dyDescent="0.25">
      <c r="B692" s="171" t="s">
        <v>2552</v>
      </c>
      <c r="C692" t="s">
        <v>2553</v>
      </c>
      <c r="F692">
        <v>46000000</v>
      </c>
      <c r="K692">
        <v>46000000</v>
      </c>
    </row>
    <row r="693" spans="2:11" x14ac:dyDescent="0.25">
      <c r="B693" s="171" t="s">
        <v>2554</v>
      </c>
      <c r="C693" t="s">
        <v>2555</v>
      </c>
      <c r="F693">
        <v>46000000</v>
      </c>
      <c r="K693">
        <v>46000000</v>
      </c>
    </row>
    <row r="694" spans="2:11" x14ac:dyDescent="0.25">
      <c r="B694" s="171" t="s">
        <v>2556</v>
      </c>
      <c r="C694" t="s">
        <v>2557</v>
      </c>
      <c r="F694">
        <v>46000000</v>
      </c>
      <c r="G694">
        <v>3600000</v>
      </c>
      <c r="K694">
        <v>42400000</v>
      </c>
    </row>
    <row r="695" spans="2:11" x14ac:dyDescent="0.25">
      <c r="B695" s="171" t="s">
        <v>2558</v>
      </c>
      <c r="C695" t="s">
        <v>2559</v>
      </c>
      <c r="F695">
        <v>46000000</v>
      </c>
      <c r="I695">
        <v>23000000</v>
      </c>
      <c r="K695">
        <v>23000000</v>
      </c>
    </row>
    <row r="696" spans="2:11" x14ac:dyDescent="0.25">
      <c r="B696" s="171" t="s">
        <v>1516</v>
      </c>
      <c r="C696" t="s">
        <v>2560</v>
      </c>
      <c r="F696">
        <v>46000000</v>
      </c>
      <c r="K696">
        <v>46000000</v>
      </c>
    </row>
    <row r="698" spans="2:11" x14ac:dyDescent="0.25">
      <c r="B698" s="171" t="s">
        <v>2561</v>
      </c>
      <c r="C698" t="s">
        <v>2562</v>
      </c>
      <c r="F698">
        <v>46000000</v>
      </c>
      <c r="G698">
        <v>6000000</v>
      </c>
      <c r="I698">
        <v>18400000</v>
      </c>
      <c r="J698">
        <v>5000000</v>
      </c>
      <c r="K698">
        <v>16600000</v>
      </c>
    </row>
    <row r="699" spans="2:11" x14ac:dyDescent="0.25">
      <c r="B699" s="171" t="s">
        <v>2563</v>
      </c>
      <c r="C699" t="s">
        <v>2564</v>
      </c>
      <c r="F699">
        <v>27600000</v>
      </c>
      <c r="I699">
        <v>18400000</v>
      </c>
      <c r="J699">
        <v>1809091</v>
      </c>
      <c r="K699">
        <v>7390909</v>
      </c>
    </row>
    <row r="700" spans="2:11" x14ac:dyDescent="0.25">
      <c r="B700" s="171" t="s">
        <v>2565</v>
      </c>
      <c r="C700" t="s">
        <v>2566</v>
      </c>
      <c r="F700">
        <v>46000000</v>
      </c>
      <c r="I700">
        <v>18400000</v>
      </c>
      <c r="K700">
        <v>27600000</v>
      </c>
    </row>
    <row r="701" spans="2:11" x14ac:dyDescent="0.25">
      <c r="B701" s="171" t="s">
        <v>2567</v>
      </c>
      <c r="C701" t="s">
        <v>2562</v>
      </c>
      <c r="F701">
        <v>46000000</v>
      </c>
      <c r="I701">
        <v>18400000</v>
      </c>
      <c r="K701">
        <v>27600000</v>
      </c>
    </row>
    <row r="702" spans="2:11" x14ac:dyDescent="0.25">
      <c r="B702" s="171" t="s">
        <v>2568</v>
      </c>
      <c r="C702" t="s">
        <v>2569</v>
      </c>
      <c r="F702">
        <v>46000000</v>
      </c>
      <c r="I702">
        <v>18400000</v>
      </c>
      <c r="K702">
        <v>27600000</v>
      </c>
    </row>
    <row r="703" spans="2:11" x14ac:dyDescent="0.25">
      <c r="B703" s="171" t="s">
        <v>2570</v>
      </c>
      <c r="C703" t="s">
        <v>2571</v>
      </c>
      <c r="F703">
        <v>77000000</v>
      </c>
      <c r="G703">
        <v>5150000</v>
      </c>
      <c r="I703">
        <v>27800000</v>
      </c>
      <c r="K703">
        <v>44050000</v>
      </c>
    </row>
    <row r="704" spans="2:11" x14ac:dyDescent="0.25">
      <c r="B704" s="171" t="s">
        <v>2572</v>
      </c>
      <c r="C704" t="s">
        <v>2578</v>
      </c>
      <c r="F704">
        <v>31000000</v>
      </c>
      <c r="G704">
        <v>880750</v>
      </c>
      <c r="I704">
        <v>5165000</v>
      </c>
      <c r="K704">
        <v>24954250</v>
      </c>
    </row>
    <row r="705" spans="2:11" x14ac:dyDescent="0.25">
      <c r="B705" s="171" t="s">
        <v>2573</v>
      </c>
      <c r="C705" t="s">
        <v>2574</v>
      </c>
      <c r="F705">
        <v>31000000</v>
      </c>
      <c r="G705">
        <v>2700000</v>
      </c>
      <c r="I705">
        <v>12400000</v>
      </c>
      <c r="K705">
        <v>15900000</v>
      </c>
    </row>
    <row r="706" spans="2:11" x14ac:dyDescent="0.25">
      <c r="B706" s="171" t="s">
        <v>2575</v>
      </c>
      <c r="C706" t="s">
        <v>2576</v>
      </c>
      <c r="F706">
        <v>31000000</v>
      </c>
      <c r="G706">
        <v>900000</v>
      </c>
      <c r="I706">
        <v>6200000</v>
      </c>
      <c r="K706">
        <v>23900000</v>
      </c>
    </row>
    <row r="707" spans="2:11" x14ac:dyDescent="0.25">
      <c r="B707" s="171" t="s">
        <v>2577</v>
      </c>
      <c r="C707" t="s">
        <v>2578</v>
      </c>
      <c r="F707">
        <v>31000000</v>
      </c>
      <c r="G707">
        <v>10000000</v>
      </c>
      <c r="I707">
        <v>6200000</v>
      </c>
      <c r="K707">
        <v>14800000</v>
      </c>
    </row>
    <row r="708" spans="2:11" x14ac:dyDescent="0.25">
      <c r="B708" s="171" t="s">
        <v>2579</v>
      </c>
      <c r="C708" t="s">
        <v>2580</v>
      </c>
      <c r="F708">
        <v>263000000</v>
      </c>
      <c r="G708">
        <v>24704978</v>
      </c>
      <c r="I708">
        <v>108000000</v>
      </c>
      <c r="K708">
        <v>130295022</v>
      </c>
    </row>
    <row r="709" spans="2:11" x14ac:dyDescent="0.25">
      <c r="B709" s="171" t="s">
        <v>2581</v>
      </c>
      <c r="C709" t="s">
        <v>2578</v>
      </c>
      <c r="F709">
        <v>31000000</v>
      </c>
      <c r="G709">
        <v>20215000</v>
      </c>
      <c r="K709">
        <v>10785000</v>
      </c>
    </row>
    <row r="710" spans="2:11" x14ac:dyDescent="0.25">
      <c r="B710" s="171" t="s">
        <v>2582</v>
      </c>
      <c r="C710" t="s">
        <v>2583</v>
      </c>
      <c r="F710">
        <v>31000000</v>
      </c>
      <c r="G710">
        <v>2700000</v>
      </c>
      <c r="K710">
        <v>28300000</v>
      </c>
    </row>
    <row r="711" spans="2:11" x14ac:dyDescent="0.25">
      <c r="B711" s="171" t="s">
        <v>1508</v>
      </c>
      <c r="C711" t="s">
        <v>2583</v>
      </c>
      <c r="F711">
        <v>62000000</v>
      </c>
      <c r="G711">
        <v>7300000</v>
      </c>
      <c r="I711">
        <v>12400000</v>
      </c>
      <c r="K711">
        <v>42300000</v>
      </c>
    </row>
    <row r="713" spans="2:11" x14ac:dyDescent="0.25">
      <c r="B713" s="171" t="s">
        <v>2584</v>
      </c>
      <c r="C713" t="s">
        <v>2585</v>
      </c>
      <c r="F713">
        <v>92000000</v>
      </c>
      <c r="G713">
        <v>26200000</v>
      </c>
      <c r="I713">
        <v>64400000</v>
      </c>
      <c r="K713">
        <v>1400000</v>
      </c>
    </row>
    <row r="714" spans="2:11" x14ac:dyDescent="0.25">
      <c r="B714" s="171" t="s">
        <v>2586</v>
      </c>
      <c r="C714" t="s">
        <v>2587</v>
      </c>
      <c r="F714">
        <v>46000000</v>
      </c>
      <c r="I714">
        <v>18400000</v>
      </c>
      <c r="K714">
        <v>27600000</v>
      </c>
    </row>
    <row r="715" spans="2:11" x14ac:dyDescent="0.25">
      <c r="B715" s="171" t="s">
        <v>2588</v>
      </c>
      <c r="C715" t="s">
        <v>2589</v>
      </c>
      <c r="F715">
        <v>46000000</v>
      </c>
      <c r="G715">
        <v>650000</v>
      </c>
      <c r="I715">
        <v>9200000</v>
      </c>
      <c r="K715">
        <v>36150000</v>
      </c>
    </row>
    <row r="716" spans="2:11" x14ac:dyDescent="0.25">
      <c r="B716" s="171" t="s">
        <v>2590</v>
      </c>
      <c r="C716" t="s">
        <v>2591</v>
      </c>
      <c r="F716">
        <v>46000000</v>
      </c>
      <c r="G716">
        <v>300000</v>
      </c>
      <c r="I716">
        <v>27600000</v>
      </c>
      <c r="K716">
        <v>18100000</v>
      </c>
    </row>
    <row r="717" spans="2:11" x14ac:dyDescent="0.25">
      <c r="B717" s="171" t="s">
        <v>2592</v>
      </c>
      <c r="C717" t="s">
        <v>2593</v>
      </c>
      <c r="F717">
        <v>46000000</v>
      </c>
      <c r="I717">
        <v>4000000</v>
      </c>
      <c r="K717">
        <v>42000000</v>
      </c>
    </row>
    <row r="718" spans="2:11" x14ac:dyDescent="0.25">
      <c r="B718" s="171" t="s">
        <v>2594</v>
      </c>
      <c r="C718" t="s">
        <v>2595</v>
      </c>
      <c r="F718">
        <v>50000000</v>
      </c>
      <c r="K718">
        <v>50000000</v>
      </c>
    </row>
    <row r="720" spans="2:11" x14ac:dyDescent="0.25">
      <c r="B720" s="171" t="s">
        <v>2596</v>
      </c>
      <c r="C720" t="s">
        <v>2597</v>
      </c>
      <c r="F720">
        <v>46000000</v>
      </c>
      <c r="G720">
        <v>1000000</v>
      </c>
      <c r="I720">
        <v>92000000</v>
      </c>
      <c r="K720">
        <v>35800000</v>
      </c>
    </row>
    <row r="721" spans="1:12" x14ac:dyDescent="0.25">
      <c r="B721" s="171" t="s">
        <v>2598</v>
      </c>
      <c r="C721" t="s">
        <v>2597</v>
      </c>
      <c r="F721">
        <v>46000000</v>
      </c>
      <c r="G721">
        <v>500000</v>
      </c>
      <c r="K721">
        <v>45500000</v>
      </c>
    </row>
    <row r="722" spans="1:12" x14ac:dyDescent="0.25">
      <c r="B722" s="171" t="s">
        <v>2599</v>
      </c>
      <c r="C722" t="s">
        <v>2600</v>
      </c>
      <c r="F722">
        <v>46000000</v>
      </c>
      <c r="G722">
        <v>1000000</v>
      </c>
      <c r="I722">
        <v>18400000</v>
      </c>
      <c r="K722">
        <v>26600000</v>
      </c>
    </row>
    <row r="723" spans="1:12" x14ac:dyDescent="0.25">
      <c r="B723" s="171" t="s">
        <v>2601</v>
      </c>
      <c r="C723" t="s">
        <v>2602</v>
      </c>
      <c r="F723">
        <v>46000000</v>
      </c>
      <c r="G723">
        <v>500000</v>
      </c>
      <c r="I723">
        <v>9200000</v>
      </c>
      <c r="K723">
        <v>36300000</v>
      </c>
    </row>
    <row r="724" spans="1:12" x14ac:dyDescent="0.25">
      <c r="B724" s="171" t="s">
        <v>2603</v>
      </c>
      <c r="C724" t="s">
        <v>2604</v>
      </c>
      <c r="F724">
        <v>46000000</v>
      </c>
      <c r="K724">
        <v>46000000</v>
      </c>
    </row>
    <row r="725" spans="1:12" x14ac:dyDescent="0.25">
      <c r="B725" s="171" t="s">
        <v>2605</v>
      </c>
      <c r="C725" t="s">
        <v>2597</v>
      </c>
      <c r="F725">
        <v>46000000</v>
      </c>
      <c r="G725">
        <v>600000</v>
      </c>
      <c r="K725">
        <v>45400000</v>
      </c>
    </row>
    <row r="726" spans="1:12" x14ac:dyDescent="0.25">
      <c r="B726" s="171" t="s">
        <v>2606</v>
      </c>
      <c r="C726" t="s">
        <v>2607</v>
      </c>
      <c r="F726">
        <v>46000000</v>
      </c>
      <c r="G726">
        <v>2400000</v>
      </c>
      <c r="I726">
        <v>18400000</v>
      </c>
      <c r="K726">
        <v>25200000</v>
      </c>
    </row>
    <row r="727" spans="1:12" x14ac:dyDescent="0.25">
      <c r="B727" s="171" t="s">
        <v>2608</v>
      </c>
      <c r="C727" t="s">
        <v>2609</v>
      </c>
      <c r="F727">
        <v>46000000</v>
      </c>
      <c r="G727">
        <v>600000</v>
      </c>
      <c r="I727">
        <v>9200000</v>
      </c>
      <c r="K727">
        <v>36200000</v>
      </c>
    </row>
    <row r="729" spans="1:12" x14ac:dyDescent="0.25">
      <c r="B729" s="171" t="s">
        <v>2610</v>
      </c>
      <c r="C729" t="s">
        <v>2611</v>
      </c>
      <c r="F729">
        <v>46000000</v>
      </c>
      <c r="H729">
        <v>1200000</v>
      </c>
      <c r="I729">
        <v>6500000</v>
      </c>
      <c r="K729">
        <v>38300000</v>
      </c>
    </row>
    <row r="730" spans="1:12" x14ac:dyDescent="0.25">
      <c r="B730" s="171" t="s">
        <v>2610</v>
      </c>
      <c r="C730" t="s">
        <v>2612</v>
      </c>
      <c r="F730">
        <v>9000000</v>
      </c>
      <c r="K730">
        <v>9000000</v>
      </c>
    </row>
    <row r="732" spans="1:12" x14ac:dyDescent="0.25">
      <c r="B732" s="171" t="s">
        <v>2613</v>
      </c>
      <c r="C732" t="s">
        <v>2614</v>
      </c>
      <c r="F732">
        <v>46000000</v>
      </c>
      <c r="I732">
        <v>18400000</v>
      </c>
      <c r="K732">
        <v>27600000</v>
      </c>
    </row>
    <row r="733" spans="1:12" x14ac:dyDescent="0.25">
      <c r="B733" s="171" t="s">
        <v>2615</v>
      </c>
      <c r="C733" t="s">
        <v>2616</v>
      </c>
      <c r="F733">
        <v>5000000</v>
      </c>
      <c r="I733">
        <v>4500000</v>
      </c>
      <c r="K733">
        <v>500000</v>
      </c>
    </row>
    <row r="734" spans="1:12" x14ac:dyDescent="0.25">
      <c r="B734" s="171" t="s">
        <v>2617</v>
      </c>
      <c r="C734" t="s">
        <v>2618</v>
      </c>
      <c r="F734">
        <v>40000000</v>
      </c>
      <c r="I734">
        <v>34000000</v>
      </c>
      <c r="K734">
        <v>6000000</v>
      </c>
    </row>
    <row r="735" spans="1:12" s="164" customFormat="1" x14ac:dyDescent="0.25">
      <c r="A735" s="200" t="s">
        <v>2763</v>
      </c>
      <c r="B735" s="170"/>
      <c r="L735" s="165"/>
    </row>
    <row r="736" spans="1:12" x14ac:dyDescent="0.25">
      <c r="A736" s="199" t="s">
        <v>532</v>
      </c>
      <c r="B736" s="171" t="s">
        <v>1804</v>
      </c>
      <c r="C736" s="199" t="s">
        <v>2764</v>
      </c>
      <c r="D736" s="199" t="s">
        <v>1805</v>
      </c>
      <c r="E736" s="199" t="s">
        <v>1806</v>
      </c>
      <c r="F736" s="199">
        <v>31000000</v>
      </c>
      <c r="G736" s="199">
        <v>1375000</v>
      </c>
      <c r="H736" s="199">
        <v>900000</v>
      </c>
      <c r="I736" s="199">
        <v>0</v>
      </c>
      <c r="J736" s="199">
        <v>0</v>
      </c>
      <c r="K736" s="199">
        <v>28725000</v>
      </c>
      <c r="L736" s="198" t="s">
        <v>74</v>
      </c>
    </row>
    <row r="737" spans="1:12" x14ac:dyDescent="0.25">
      <c r="A737" s="199" t="s">
        <v>533</v>
      </c>
      <c r="B737" s="171" t="s">
        <v>1807</v>
      </c>
      <c r="C737" s="199" t="s">
        <v>2764</v>
      </c>
      <c r="D737" s="199" t="s">
        <v>1808</v>
      </c>
      <c r="E737" s="199" t="s">
        <v>1809</v>
      </c>
      <c r="F737" s="199">
        <v>31000000</v>
      </c>
      <c r="G737" s="199">
        <v>0</v>
      </c>
      <c r="H737" s="199">
        <v>900000</v>
      </c>
      <c r="I737" s="199">
        <v>24800000</v>
      </c>
      <c r="J737" s="199">
        <v>0</v>
      </c>
      <c r="K737" s="199">
        <v>5300000</v>
      </c>
      <c r="L737" s="198" t="s">
        <v>74</v>
      </c>
    </row>
    <row r="738" spans="1:12" x14ac:dyDescent="0.25">
      <c r="A738" s="199" t="s">
        <v>1810</v>
      </c>
      <c r="B738" s="171" t="s">
        <v>1811</v>
      </c>
      <c r="C738" s="199" t="s">
        <v>2765</v>
      </c>
      <c r="D738" s="199" t="s">
        <v>1812</v>
      </c>
      <c r="E738" s="199" t="s">
        <v>1813</v>
      </c>
      <c r="F738" s="199">
        <v>46000000</v>
      </c>
      <c r="G738" s="199">
        <v>0</v>
      </c>
      <c r="H738" s="199">
        <v>9200000</v>
      </c>
      <c r="I738" s="199">
        <v>27600000</v>
      </c>
      <c r="J738" s="199">
        <v>0</v>
      </c>
      <c r="K738" s="199">
        <v>9200000</v>
      </c>
      <c r="L738" s="198" t="s">
        <v>74</v>
      </c>
    </row>
    <row r="739" spans="1:12" x14ac:dyDescent="0.25">
      <c r="A739" s="199" t="s">
        <v>1814</v>
      </c>
      <c r="B739" s="171" t="s">
        <v>1815</v>
      </c>
      <c r="C739" s="199" t="s">
        <v>2766</v>
      </c>
      <c r="D739" s="199" t="s">
        <v>1816</v>
      </c>
      <c r="E739" s="199" t="s">
        <v>1817</v>
      </c>
      <c r="F739" s="199">
        <v>31000000</v>
      </c>
      <c r="G739" s="199">
        <v>12150000</v>
      </c>
      <c r="H739" s="199">
        <v>900000</v>
      </c>
      <c r="I739" s="199">
        <v>31000000</v>
      </c>
      <c r="J739" s="199">
        <v>0</v>
      </c>
      <c r="K739" s="199">
        <v>-13050000</v>
      </c>
      <c r="L739" s="198" t="s">
        <v>74</v>
      </c>
    </row>
    <row r="740" spans="1:12" x14ac:dyDescent="0.25">
      <c r="A740" s="199">
        <v>5</v>
      </c>
      <c r="B740" s="171" t="s">
        <v>2767</v>
      </c>
      <c r="C740" s="199" t="s">
        <v>2764</v>
      </c>
      <c r="D740" s="199">
        <v>603102204</v>
      </c>
      <c r="E740" s="199">
        <v>260515010398</v>
      </c>
      <c r="F740" s="199">
        <v>31000000</v>
      </c>
      <c r="G740" s="199"/>
      <c r="H740" s="199"/>
      <c r="I740" s="199">
        <v>146300000</v>
      </c>
      <c r="J740" s="199">
        <v>0</v>
      </c>
      <c r="K740" s="199">
        <v>-115300000</v>
      </c>
      <c r="L740" s="198"/>
    </row>
    <row r="741" spans="1:12" x14ac:dyDescent="0.25">
      <c r="A741" s="199">
        <v>6</v>
      </c>
      <c r="B741" s="171" t="s">
        <v>2768</v>
      </c>
      <c r="C741" s="199" t="s">
        <v>2769</v>
      </c>
      <c r="D741" s="199" t="s">
        <v>1818</v>
      </c>
      <c r="E741" s="199" t="s">
        <v>1819</v>
      </c>
      <c r="F741" s="199">
        <v>155000000</v>
      </c>
      <c r="G741" s="199">
        <v>10459109</v>
      </c>
      <c r="H741" s="199">
        <v>4500000</v>
      </c>
      <c r="I741" s="199">
        <v>18600000</v>
      </c>
      <c r="J741" s="199">
        <v>0</v>
      </c>
      <c r="K741" s="199">
        <v>121440891</v>
      </c>
      <c r="L741" s="198" t="s">
        <v>74</v>
      </c>
    </row>
    <row r="742" spans="1:12" x14ac:dyDescent="0.25">
      <c r="A742" s="199">
        <v>7</v>
      </c>
      <c r="B742" s="171" t="s">
        <v>1820</v>
      </c>
      <c r="C742" s="199" t="s">
        <v>2770</v>
      </c>
      <c r="D742" s="199" t="s">
        <v>1821</v>
      </c>
      <c r="E742" s="199" t="s">
        <v>1822</v>
      </c>
      <c r="F742" s="199">
        <v>31000000</v>
      </c>
      <c r="G742" s="199">
        <v>257000</v>
      </c>
      <c r="H742" s="199">
        <v>900000</v>
      </c>
      <c r="I742" s="199">
        <v>0</v>
      </c>
      <c r="J742" s="199">
        <v>0</v>
      </c>
      <c r="K742" s="199">
        <v>29843000</v>
      </c>
      <c r="L742" s="198" t="s">
        <v>74</v>
      </c>
    </row>
    <row r="743" spans="1:12" x14ac:dyDescent="0.25">
      <c r="A743" s="199">
        <v>8</v>
      </c>
      <c r="B743" s="171" t="s">
        <v>2771</v>
      </c>
      <c r="C743" s="199" t="s">
        <v>2772</v>
      </c>
      <c r="D743" s="199">
        <v>60149108</v>
      </c>
      <c r="E743" s="199">
        <v>290715016899</v>
      </c>
      <c r="F743" s="199">
        <v>46000000</v>
      </c>
      <c r="G743" s="199">
        <v>943750</v>
      </c>
      <c r="H743" s="199">
        <v>0</v>
      </c>
      <c r="I743" s="199">
        <v>46000000</v>
      </c>
      <c r="J743" s="199">
        <v>0</v>
      </c>
      <c r="K743" s="199">
        <v>943750</v>
      </c>
      <c r="L743" s="198"/>
    </row>
    <row r="744" spans="1:12" x14ac:dyDescent="0.25">
      <c r="A744" s="199">
        <v>9</v>
      </c>
      <c r="B744" s="171" t="s">
        <v>1823</v>
      </c>
      <c r="C744" s="199" t="s">
        <v>2773</v>
      </c>
      <c r="D744" s="199" t="s">
        <v>1824</v>
      </c>
      <c r="E744" s="199" t="s">
        <v>2774</v>
      </c>
      <c r="F744" s="199">
        <v>522000000</v>
      </c>
      <c r="G744" s="199">
        <v>67434004</v>
      </c>
      <c r="H744" s="199">
        <v>13300000</v>
      </c>
      <c r="I744" s="199">
        <v>31000000</v>
      </c>
      <c r="J744" s="199">
        <v>0</v>
      </c>
      <c r="K744" s="199">
        <v>410265996</v>
      </c>
      <c r="L744" s="198" t="s">
        <v>74</v>
      </c>
    </row>
    <row r="745" spans="1:12" x14ac:dyDescent="0.25">
      <c r="A745" s="199">
        <v>10</v>
      </c>
      <c r="B745" s="171" t="s">
        <v>2775</v>
      </c>
      <c r="C745" s="199" t="s">
        <v>2776</v>
      </c>
      <c r="D745" s="199">
        <v>60520859</v>
      </c>
      <c r="E745" s="199">
        <v>160615013814</v>
      </c>
      <c r="F745" s="199">
        <v>31500000</v>
      </c>
      <c r="G745" s="199" t="s">
        <v>2777</v>
      </c>
      <c r="H745" s="199">
        <v>900000</v>
      </c>
      <c r="I745" s="199">
        <v>31000000</v>
      </c>
      <c r="J745" s="199">
        <v>0</v>
      </c>
      <c r="K745" s="199">
        <v>-6468750</v>
      </c>
      <c r="L745" s="198"/>
    </row>
    <row r="746" spans="1:12" x14ac:dyDescent="0.25">
      <c r="A746" s="199">
        <v>11</v>
      </c>
      <c r="B746" s="171" t="s">
        <v>1825</v>
      </c>
      <c r="C746" s="199"/>
      <c r="D746" s="199" t="s">
        <v>1826</v>
      </c>
      <c r="E746" s="199" t="s">
        <v>1827</v>
      </c>
      <c r="F746" s="199">
        <v>230000000</v>
      </c>
      <c r="G746" s="199">
        <v>5170127</v>
      </c>
      <c r="H746" s="199">
        <v>0</v>
      </c>
      <c r="I746" s="199">
        <v>0</v>
      </c>
      <c r="J746" s="199">
        <v>0</v>
      </c>
      <c r="K746" s="199">
        <v>224829873</v>
      </c>
      <c r="L746" s="198" t="s">
        <v>74</v>
      </c>
    </row>
    <row r="747" spans="1:12" x14ac:dyDescent="0.25">
      <c r="A747" s="199">
        <v>12</v>
      </c>
      <c r="B747" s="171" t="s">
        <v>1828</v>
      </c>
      <c r="C747" s="199"/>
      <c r="D747" s="199" t="s">
        <v>1829</v>
      </c>
      <c r="E747" s="199" t="s">
        <v>1830</v>
      </c>
      <c r="F747" s="199">
        <v>230000000</v>
      </c>
      <c r="G747" s="199">
        <v>5170127</v>
      </c>
      <c r="H747" s="199">
        <v>0</v>
      </c>
      <c r="I747" s="199">
        <v>0</v>
      </c>
      <c r="J747" s="199">
        <v>0</v>
      </c>
      <c r="K747" s="199">
        <v>224829873</v>
      </c>
      <c r="L747" s="198" t="s">
        <v>74</v>
      </c>
    </row>
    <row r="748" spans="1:12" x14ac:dyDescent="0.25">
      <c r="A748" s="199">
        <v>13</v>
      </c>
      <c r="B748" s="171" t="s">
        <v>1831</v>
      </c>
      <c r="C748" s="199"/>
      <c r="D748" s="199" t="s">
        <v>1832</v>
      </c>
      <c r="E748" s="199" t="s">
        <v>1833</v>
      </c>
      <c r="F748" s="199">
        <v>31000000</v>
      </c>
      <c r="G748" s="199">
        <v>14400000</v>
      </c>
      <c r="H748" s="199">
        <v>900000</v>
      </c>
      <c r="I748" s="199">
        <v>12400000</v>
      </c>
      <c r="J748" s="199">
        <v>0</v>
      </c>
      <c r="K748" s="199">
        <v>3300000</v>
      </c>
      <c r="L748" s="198" t="s">
        <v>74</v>
      </c>
    </row>
    <row r="749" spans="1:12" x14ac:dyDescent="0.25">
      <c r="A749" s="199">
        <v>14</v>
      </c>
      <c r="B749" s="171" t="s">
        <v>1834</v>
      </c>
      <c r="C749" s="199" t="s">
        <v>2778</v>
      </c>
      <c r="D749" s="199" t="s">
        <v>1835</v>
      </c>
      <c r="E749" s="199" t="s">
        <v>1836</v>
      </c>
      <c r="F749" s="199">
        <v>537000000</v>
      </c>
      <c r="G749" s="199">
        <v>33653254</v>
      </c>
      <c r="H749" s="199">
        <v>0</v>
      </c>
      <c r="I749" s="199">
        <v>236400000</v>
      </c>
      <c r="J749" s="199">
        <v>0</v>
      </c>
      <c r="K749" s="199">
        <v>266946746</v>
      </c>
      <c r="L749" s="198" t="s">
        <v>74</v>
      </c>
    </row>
    <row r="750" spans="1:12" x14ac:dyDescent="0.25">
      <c r="A750" s="199">
        <v>15</v>
      </c>
      <c r="B750" s="171" t="s">
        <v>1837</v>
      </c>
      <c r="C750" s="199" t="s">
        <v>2778</v>
      </c>
      <c r="D750" s="199" t="s">
        <v>1838</v>
      </c>
      <c r="E750" s="199" t="s">
        <v>1839</v>
      </c>
      <c r="F750" s="199">
        <v>230000000</v>
      </c>
      <c r="G750" s="199">
        <v>4958127</v>
      </c>
      <c r="H750" s="199">
        <v>0</v>
      </c>
      <c r="I750" s="199">
        <v>82800000</v>
      </c>
      <c r="J750" s="199">
        <v>0</v>
      </c>
      <c r="K750" s="199">
        <v>142241873</v>
      </c>
      <c r="L750" s="198" t="s">
        <v>74</v>
      </c>
    </row>
    <row r="751" spans="1:12" x14ac:dyDescent="0.25">
      <c r="A751" s="199">
        <v>16</v>
      </c>
      <c r="B751" s="171" t="s">
        <v>1840</v>
      </c>
      <c r="C751" s="199" t="s">
        <v>2778</v>
      </c>
      <c r="D751" s="199" t="s">
        <v>1841</v>
      </c>
      <c r="E751" s="199" t="s">
        <v>1842</v>
      </c>
      <c r="F751" s="199">
        <v>230000000</v>
      </c>
      <c r="G751" s="199">
        <v>5170127</v>
      </c>
      <c r="H751" s="199">
        <v>0</v>
      </c>
      <c r="I751" s="199">
        <v>82800000</v>
      </c>
      <c r="J751" s="199">
        <v>0</v>
      </c>
      <c r="K751" s="199">
        <v>142029873</v>
      </c>
      <c r="L751" s="198" t="s">
        <v>74</v>
      </c>
    </row>
    <row r="752" spans="1:12" x14ac:dyDescent="0.25">
      <c r="A752" s="199">
        <v>17</v>
      </c>
      <c r="B752" s="171" t="s">
        <v>1843</v>
      </c>
      <c r="C752" s="199" t="s">
        <v>2778</v>
      </c>
      <c r="D752" s="199" t="s">
        <v>1844</v>
      </c>
      <c r="E752" s="199" t="s">
        <v>1845</v>
      </c>
      <c r="F752" s="199">
        <v>46000000</v>
      </c>
      <c r="G752" s="199">
        <v>0</v>
      </c>
      <c r="H752" s="199">
        <v>0</v>
      </c>
      <c r="I752" s="199">
        <v>46000000</v>
      </c>
      <c r="J752" s="199">
        <v>0</v>
      </c>
      <c r="K752" s="199">
        <v>0</v>
      </c>
      <c r="L752" s="198" t="s">
        <v>74</v>
      </c>
    </row>
    <row r="753" spans="1:12" x14ac:dyDescent="0.25">
      <c r="A753" s="199">
        <v>18</v>
      </c>
      <c r="B753" s="171" t="s">
        <v>1846</v>
      </c>
      <c r="C753" s="199" t="s">
        <v>2779</v>
      </c>
      <c r="D753" s="199" t="s">
        <v>1847</v>
      </c>
      <c r="E753" s="199" t="s">
        <v>1848</v>
      </c>
      <c r="F753" s="199">
        <v>46000000</v>
      </c>
      <c r="G753" s="199">
        <v>1375000</v>
      </c>
      <c r="H753" s="199">
        <v>0</v>
      </c>
      <c r="I753" s="199">
        <v>0</v>
      </c>
      <c r="J753" s="199">
        <v>0</v>
      </c>
      <c r="K753" s="199">
        <v>44625000</v>
      </c>
      <c r="L753" s="198" t="s">
        <v>74</v>
      </c>
    </row>
    <row r="754" spans="1:12" x14ac:dyDescent="0.25">
      <c r="A754" s="199">
        <v>19</v>
      </c>
      <c r="B754" s="171" t="s">
        <v>1849</v>
      </c>
      <c r="C754" s="199" t="s">
        <v>2779</v>
      </c>
      <c r="D754" s="199" t="s">
        <v>1850</v>
      </c>
      <c r="E754" s="199" t="s">
        <v>1851</v>
      </c>
      <c r="F754" s="199">
        <v>46000000</v>
      </c>
      <c r="G754" s="199">
        <v>0</v>
      </c>
      <c r="H754" s="199">
        <v>0</v>
      </c>
      <c r="I754" s="199">
        <v>27600000</v>
      </c>
      <c r="J754" s="199">
        <v>0</v>
      </c>
      <c r="K754" s="199">
        <v>18400000</v>
      </c>
      <c r="L754" s="198" t="s">
        <v>74</v>
      </c>
    </row>
    <row r="755" spans="1:12" x14ac:dyDescent="0.25">
      <c r="A755" s="199">
        <v>20</v>
      </c>
      <c r="B755" s="171" t="s">
        <v>1852</v>
      </c>
      <c r="C755" s="199" t="s">
        <v>2780</v>
      </c>
      <c r="D755" s="199" t="s">
        <v>1853</v>
      </c>
      <c r="E755" s="199" t="s">
        <v>1854</v>
      </c>
      <c r="F755" s="199">
        <v>31000000</v>
      </c>
      <c r="G755" s="199">
        <v>278430000</v>
      </c>
      <c r="H755" s="199">
        <v>0</v>
      </c>
      <c r="I755" s="199">
        <v>0</v>
      </c>
      <c r="J755" s="199">
        <v>0</v>
      </c>
      <c r="K755" s="199">
        <v>-247430000</v>
      </c>
      <c r="L755" s="198" t="s">
        <v>74</v>
      </c>
    </row>
    <row r="756" spans="1:12" x14ac:dyDescent="0.25">
      <c r="A756" s="199">
        <v>21</v>
      </c>
      <c r="B756" s="171" t="s">
        <v>1855</v>
      </c>
      <c r="C756" s="199" t="s">
        <v>2781</v>
      </c>
      <c r="D756" s="199" t="s">
        <v>1856</v>
      </c>
      <c r="E756" s="199" t="s">
        <v>1857</v>
      </c>
      <c r="F756" s="199">
        <v>155000000</v>
      </c>
      <c r="G756" s="199">
        <v>13410859</v>
      </c>
      <c r="H756" s="199">
        <v>13500000</v>
      </c>
      <c r="I756" s="199">
        <v>155000000</v>
      </c>
      <c r="J756" s="199">
        <v>0</v>
      </c>
      <c r="K756" s="199">
        <v>-26910859</v>
      </c>
      <c r="L756" s="198" t="s">
        <v>74</v>
      </c>
    </row>
    <row r="757" spans="1:12" x14ac:dyDescent="0.25">
      <c r="A757" s="199">
        <v>22</v>
      </c>
      <c r="B757" s="171" t="s">
        <v>1858</v>
      </c>
      <c r="C757" s="199" t="s">
        <v>2782</v>
      </c>
      <c r="D757" s="199" t="s">
        <v>1859</v>
      </c>
      <c r="E757" s="199" t="s">
        <v>1860</v>
      </c>
      <c r="F757" s="199">
        <v>31000000</v>
      </c>
      <c r="G757" s="199">
        <v>126166000</v>
      </c>
      <c r="H757" s="199">
        <v>2700000</v>
      </c>
      <c r="I757" s="199">
        <v>0</v>
      </c>
      <c r="J757" s="199">
        <v>0</v>
      </c>
      <c r="K757" s="199">
        <v>-97866000</v>
      </c>
      <c r="L757" s="198" t="s">
        <v>74</v>
      </c>
    </row>
    <row r="758" spans="1:12" x14ac:dyDescent="0.25">
      <c r="A758" s="199">
        <v>23</v>
      </c>
      <c r="B758" s="171" t="s">
        <v>1861</v>
      </c>
      <c r="C758" s="199" t="s">
        <v>2783</v>
      </c>
      <c r="D758" s="199" t="s">
        <v>1862</v>
      </c>
      <c r="E758" s="199" t="s">
        <v>1863</v>
      </c>
      <c r="F758" s="199">
        <v>155000000</v>
      </c>
      <c r="G758" s="199">
        <v>10671109</v>
      </c>
      <c r="H758" s="199">
        <v>4500000</v>
      </c>
      <c r="I758" s="199">
        <v>0</v>
      </c>
      <c r="J758" s="199">
        <v>0</v>
      </c>
      <c r="K758" s="199">
        <v>139828891</v>
      </c>
      <c r="L758" s="198" t="s">
        <v>74</v>
      </c>
    </row>
    <row r="759" spans="1:12" x14ac:dyDescent="0.25">
      <c r="A759" s="199">
        <v>24</v>
      </c>
      <c r="B759" s="171" t="s">
        <v>1864</v>
      </c>
      <c r="C759" s="199" t="s">
        <v>2783</v>
      </c>
      <c r="D759" s="199" t="s">
        <v>1865</v>
      </c>
      <c r="E759" s="199" t="s">
        <v>1866</v>
      </c>
      <c r="F759" s="199">
        <v>155000000</v>
      </c>
      <c r="G759" s="199">
        <v>34384609</v>
      </c>
      <c r="H759" s="199">
        <v>13500000</v>
      </c>
      <c r="I759" s="199">
        <v>0</v>
      </c>
      <c r="J759" s="199">
        <v>0</v>
      </c>
      <c r="K759" s="199">
        <v>107115391</v>
      </c>
      <c r="L759" s="198" t="s">
        <v>74</v>
      </c>
    </row>
    <row r="760" spans="1:12" x14ac:dyDescent="0.25">
      <c r="A760" s="199">
        <v>25</v>
      </c>
      <c r="B760" s="171" t="s">
        <v>1867</v>
      </c>
      <c r="C760" s="199" t="s">
        <v>2783</v>
      </c>
      <c r="D760" s="199" t="s">
        <v>1868</v>
      </c>
      <c r="E760" s="199" t="s">
        <v>1869</v>
      </c>
      <c r="F760" s="199">
        <v>155000000</v>
      </c>
      <c r="G760" s="199">
        <v>16443609</v>
      </c>
      <c r="H760" s="199">
        <v>4500000</v>
      </c>
      <c r="I760" s="199">
        <v>0</v>
      </c>
      <c r="J760" s="199">
        <v>0</v>
      </c>
      <c r="K760" s="199">
        <v>134056391</v>
      </c>
      <c r="L760" s="198" t="s">
        <v>74</v>
      </c>
    </row>
    <row r="761" spans="1:12" x14ac:dyDescent="0.25">
      <c r="A761" s="199">
        <v>26</v>
      </c>
      <c r="B761" s="171" t="s">
        <v>1870</v>
      </c>
      <c r="C761" s="199" t="s">
        <v>2782</v>
      </c>
      <c r="D761" s="199" t="s">
        <v>1871</v>
      </c>
      <c r="E761" s="199" t="s">
        <v>1872</v>
      </c>
      <c r="F761" s="199">
        <v>155000000</v>
      </c>
      <c r="G761" s="199">
        <v>11297827</v>
      </c>
      <c r="H761" s="199">
        <v>4500000</v>
      </c>
      <c r="I761" s="199">
        <v>0</v>
      </c>
      <c r="J761" s="199">
        <v>0</v>
      </c>
      <c r="K761" s="199">
        <v>139202173</v>
      </c>
      <c r="L761" s="198" t="s">
        <v>74</v>
      </c>
    </row>
    <row r="762" spans="1:12" x14ac:dyDescent="0.25">
      <c r="A762" s="199">
        <v>27</v>
      </c>
      <c r="B762" s="171" t="s">
        <v>1873</v>
      </c>
      <c r="C762" s="199" t="s">
        <v>2784</v>
      </c>
      <c r="D762" s="199" t="s">
        <v>1874</v>
      </c>
      <c r="E762" s="199" t="s">
        <v>1875</v>
      </c>
      <c r="F762" s="199">
        <v>31000000</v>
      </c>
      <c r="G762" s="199">
        <v>0</v>
      </c>
      <c r="H762" s="199">
        <v>900000</v>
      </c>
      <c r="I762" s="199">
        <v>0</v>
      </c>
      <c r="J762" s="199">
        <v>0</v>
      </c>
      <c r="K762" s="199">
        <v>30100000</v>
      </c>
      <c r="L762" s="198" t="s">
        <v>74</v>
      </c>
    </row>
    <row r="763" spans="1:12" x14ac:dyDescent="0.25">
      <c r="A763" s="199">
        <v>28</v>
      </c>
      <c r="B763" s="171" t="s">
        <v>1876</v>
      </c>
      <c r="C763" s="199" t="s">
        <v>2783</v>
      </c>
      <c r="D763" s="199" t="s">
        <v>1877</v>
      </c>
      <c r="E763" s="199" t="s">
        <v>1878</v>
      </c>
      <c r="F763" s="199">
        <v>46000000</v>
      </c>
      <c r="G763" s="199">
        <v>0</v>
      </c>
      <c r="H763" s="199">
        <v>0</v>
      </c>
      <c r="I763" s="199">
        <v>46000000</v>
      </c>
      <c r="J763" s="199">
        <v>0</v>
      </c>
      <c r="K763" s="199">
        <v>0</v>
      </c>
      <c r="L763" s="198" t="s">
        <v>74</v>
      </c>
    </row>
    <row r="764" spans="1:12" x14ac:dyDescent="0.25">
      <c r="A764" s="199">
        <v>29</v>
      </c>
      <c r="B764" s="171" t="s">
        <v>1251</v>
      </c>
      <c r="C764" s="199" t="s">
        <v>2785</v>
      </c>
      <c r="D764" s="199" t="s">
        <v>1879</v>
      </c>
      <c r="E764" s="199" t="s">
        <v>1880</v>
      </c>
      <c r="F764" s="199">
        <v>31000000</v>
      </c>
      <c r="G764" s="199">
        <v>5468750</v>
      </c>
      <c r="H764" s="199">
        <v>900000</v>
      </c>
      <c r="I764" s="199">
        <v>0</v>
      </c>
      <c r="J764" s="199">
        <v>0</v>
      </c>
      <c r="K764" s="199">
        <v>24631250</v>
      </c>
      <c r="L764" s="198" t="s">
        <v>74</v>
      </c>
    </row>
    <row r="765" spans="1:12" x14ac:dyDescent="0.25">
      <c r="A765" s="199">
        <v>30</v>
      </c>
      <c r="B765" s="171" t="s">
        <v>1881</v>
      </c>
      <c r="C765" s="199" t="s">
        <v>2786</v>
      </c>
      <c r="D765" s="199" t="s">
        <v>1882</v>
      </c>
      <c r="E765" s="199" t="s">
        <v>1883</v>
      </c>
      <c r="F765" s="199">
        <v>46000000</v>
      </c>
      <c r="G765" s="199">
        <v>0</v>
      </c>
      <c r="H765" s="199">
        <v>0</v>
      </c>
      <c r="I765" s="199">
        <v>27600000</v>
      </c>
      <c r="J765" s="199">
        <v>0</v>
      </c>
      <c r="K765" s="199">
        <v>18400000</v>
      </c>
      <c r="L765" s="198" t="s">
        <v>74</v>
      </c>
    </row>
    <row r="766" spans="1:12" x14ac:dyDescent="0.25">
      <c r="A766" s="199">
        <v>31</v>
      </c>
      <c r="B766" s="171" t="s">
        <v>1884</v>
      </c>
      <c r="C766" s="199" t="s">
        <v>2786</v>
      </c>
      <c r="D766" s="199" t="s">
        <v>1885</v>
      </c>
      <c r="E766" s="199" t="s">
        <v>1886</v>
      </c>
      <c r="F766" s="199">
        <v>46000000</v>
      </c>
      <c r="G766" s="199">
        <v>6082500</v>
      </c>
      <c r="H766" s="199">
        <v>0</v>
      </c>
      <c r="I766" s="199">
        <v>0</v>
      </c>
      <c r="J766" s="199">
        <v>0</v>
      </c>
      <c r="K766" s="199">
        <v>39917500</v>
      </c>
      <c r="L766" s="198" t="s">
        <v>74</v>
      </c>
    </row>
    <row r="767" spans="1:12" x14ac:dyDescent="0.25">
      <c r="A767" s="199">
        <v>32</v>
      </c>
      <c r="B767" s="171" t="s">
        <v>1887</v>
      </c>
      <c r="C767" s="199" t="s">
        <v>2787</v>
      </c>
      <c r="D767" s="199" t="s">
        <v>1888</v>
      </c>
      <c r="E767" s="199" t="s">
        <v>1889</v>
      </c>
      <c r="F767" s="199">
        <v>230500000</v>
      </c>
      <c r="G767" s="199">
        <v>11496377</v>
      </c>
      <c r="H767" s="199">
        <v>0</v>
      </c>
      <c r="I767" s="199">
        <v>92000000</v>
      </c>
      <c r="J767" s="199">
        <v>0</v>
      </c>
      <c r="K767" s="199">
        <v>126503623</v>
      </c>
      <c r="L767" s="198" t="s">
        <v>74</v>
      </c>
    </row>
    <row r="768" spans="1:12" x14ac:dyDescent="0.25">
      <c r="A768" s="199">
        <v>33</v>
      </c>
      <c r="B768" s="171" t="s">
        <v>1890</v>
      </c>
      <c r="C768" s="199" t="s">
        <v>2788</v>
      </c>
      <c r="D768" s="199" t="s">
        <v>1891</v>
      </c>
      <c r="E768" s="199" t="s">
        <v>1892</v>
      </c>
      <c r="F768" s="199">
        <v>46000000</v>
      </c>
      <c r="G768" s="199">
        <v>0</v>
      </c>
      <c r="H768" s="199">
        <v>1800000</v>
      </c>
      <c r="I768" s="199">
        <v>27600000</v>
      </c>
      <c r="J768" s="199">
        <v>0</v>
      </c>
      <c r="K768" s="199">
        <v>16600000</v>
      </c>
      <c r="L768" s="198" t="s">
        <v>74</v>
      </c>
    </row>
    <row r="769" spans="1:12" x14ac:dyDescent="0.25">
      <c r="A769" s="199">
        <v>34</v>
      </c>
      <c r="B769" s="171" t="s">
        <v>1893</v>
      </c>
      <c r="C769" s="199" t="s">
        <v>2789</v>
      </c>
      <c r="D769" s="199" t="s">
        <v>1894</v>
      </c>
      <c r="E769" s="199" t="s">
        <v>1895</v>
      </c>
      <c r="F769" s="199">
        <v>46000000</v>
      </c>
      <c r="G769" s="199">
        <v>0</v>
      </c>
      <c r="H769" s="199">
        <v>600000</v>
      </c>
      <c r="I769" s="199">
        <v>27600000</v>
      </c>
      <c r="J769" s="199">
        <v>0</v>
      </c>
      <c r="K769" s="199">
        <v>17800000</v>
      </c>
      <c r="L769" s="198" t="s">
        <v>74</v>
      </c>
    </row>
    <row r="770" spans="1:12" x14ac:dyDescent="0.25">
      <c r="A770" s="199">
        <v>35</v>
      </c>
      <c r="B770" s="171" t="s">
        <v>1896</v>
      </c>
      <c r="C770" s="199" t="s">
        <v>2789</v>
      </c>
      <c r="D770" s="199" t="s">
        <v>1897</v>
      </c>
      <c r="E770" s="199" t="s">
        <v>1898</v>
      </c>
      <c r="F770" s="199">
        <v>46000000</v>
      </c>
      <c r="G770" s="199">
        <v>1375000</v>
      </c>
      <c r="H770" s="199">
        <v>600000</v>
      </c>
      <c r="I770" s="199">
        <v>0</v>
      </c>
      <c r="J770" s="199">
        <v>0</v>
      </c>
      <c r="K770" s="199">
        <v>44025000</v>
      </c>
      <c r="L770" s="198" t="s">
        <v>74</v>
      </c>
    </row>
    <row r="771" spans="1:12" x14ac:dyDescent="0.25">
      <c r="A771" s="199">
        <v>36</v>
      </c>
      <c r="B771" s="171" t="s">
        <v>1899</v>
      </c>
      <c r="C771" s="199" t="s">
        <v>2790</v>
      </c>
      <c r="D771" s="199" t="s">
        <v>1900</v>
      </c>
      <c r="E771" s="199" t="s">
        <v>1901</v>
      </c>
      <c r="F771" s="199">
        <v>46000000</v>
      </c>
      <c r="G771" s="199">
        <v>148381000</v>
      </c>
      <c r="H771" s="199">
        <v>0</v>
      </c>
      <c r="I771" s="199">
        <v>46000000</v>
      </c>
      <c r="J771" s="199">
        <v>0</v>
      </c>
      <c r="K771" s="199">
        <v>-148381000</v>
      </c>
      <c r="L771" s="198" t="s">
        <v>74</v>
      </c>
    </row>
    <row r="772" spans="1:12" x14ac:dyDescent="0.25">
      <c r="A772" s="199">
        <v>37</v>
      </c>
      <c r="B772" s="171" t="s">
        <v>1902</v>
      </c>
      <c r="C772" s="199" t="s">
        <v>2790</v>
      </c>
      <c r="D772" s="199" t="s">
        <v>1903</v>
      </c>
      <c r="E772" s="199">
        <v>300715017281</v>
      </c>
      <c r="F772" s="199">
        <v>230000000</v>
      </c>
      <c r="G772" s="199">
        <v>7293000</v>
      </c>
      <c r="H772" s="199">
        <v>0</v>
      </c>
      <c r="I772" s="199">
        <v>0</v>
      </c>
      <c r="J772" s="199">
        <v>0</v>
      </c>
      <c r="K772" s="199">
        <v>222707000</v>
      </c>
      <c r="L772" s="198" t="s">
        <v>74</v>
      </c>
    </row>
    <row r="773" spans="1:12" x14ac:dyDescent="0.25">
      <c r="A773" s="199">
        <v>38</v>
      </c>
      <c r="B773" s="171" t="s">
        <v>1904</v>
      </c>
      <c r="C773" s="199" t="s">
        <v>2790</v>
      </c>
      <c r="D773" s="199" t="s">
        <v>1905</v>
      </c>
      <c r="E773" s="199">
        <v>260715011253</v>
      </c>
      <c r="F773" s="199">
        <v>46000000</v>
      </c>
      <c r="G773" s="199">
        <v>0</v>
      </c>
      <c r="H773" s="199">
        <v>600000</v>
      </c>
      <c r="I773" s="199">
        <v>46000000</v>
      </c>
      <c r="J773" s="199">
        <v>0</v>
      </c>
      <c r="K773" s="199">
        <v>-600000</v>
      </c>
      <c r="L773" s="198" t="s">
        <v>74</v>
      </c>
    </row>
    <row r="774" spans="1:12" x14ac:dyDescent="0.25">
      <c r="A774" s="199">
        <v>39</v>
      </c>
      <c r="B774" s="171" t="s">
        <v>1906</v>
      </c>
      <c r="C774" s="199" t="s">
        <v>2790</v>
      </c>
      <c r="D774" s="199" t="s">
        <v>1907</v>
      </c>
      <c r="E774" s="199">
        <v>300715014885</v>
      </c>
      <c r="F774" s="199">
        <v>46000000</v>
      </c>
      <c r="G774" s="199">
        <v>0</v>
      </c>
      <c r="H774" s="199">
        <v>600000</v>
      </c>
      <c r="I774" s="199">
        <v>0</v>
      </c>
      <c r="J774" s="199">
        <v>0</v>
      </c>
      <c r="K774" s="199">
        <v>45400000</v>
      </c>
      <c r="L774" s="198" t="s">
        <v>74</v>
      </c>
    </row>
    <row r="775" spans="1:12" x14ac:dyDescent="0.25">
      <c r="A775" s="199">
        <v>40</v>
      </c>
      <c r="B775" s="171" t="s">
        <v>1908</v>
      </c>
      <c r="C775" s="199" t="s">
        <v>2790</v>
      </c>
      <c r="D775" s="199" t="s">
        <v>1909</v>
      </c>
      <c r="E775" s="199">
        <v>260715017612</v>
      </c>
      <c r="F775" s="199">
        <v>46000000</v>
      </c>
      <c r="G775" s="199">
        <v>0</v>
      </c>
      <c r="H775" s="199">
        <v>600000</v>
      </c>
      <c r="I775" s="199">
        <v>0</v>
      </c>
      <c r="J775" s="199">
        <v>0</v>
      </c>
      <c r="K775" s="199">
        <v>45400000</v>
      </c>
      <c r="L775" s="198" t="s">
        <v>74</v>
      </c>
    </row>
    <row r="776" spans="1:12" x14ac:dyDescent="0.25">
      <c r="A776" s="199">
        <v>41</v>
      </c>
      <c r="B776" s="171" t="s">
        <v>1910</v>
      </c>
      <c r="C776" s="199" t="s">
        <v>2790</v>
      </c>
      <c r="D776" s="199" t="s">
        <v>1911</v>
      </c>
      <c r="E776" s="199">
        <v>260715014869</v>
      </c>
      <c r="F776" s="199">
        <v>46000000</v>
      </c>
      <c r="G776" s="199">
        <v>0</v>
      </c>
      <c r="H776" s="199">
        <v>600000</v>
      </c>
      <c r="I776" s="199">
        <v>0</v>
      </c>
      <c r="J776" s="199">
        <v>0</v>
      </c>
      <c r="K776" s="199">
        <v>45400000</v>
      </c>
      <c r="L776" s="198" t="s">
        <v>74</v>
      </c>
    </row>
    <row r="777" spans="1:12" x14ac:dyDescent="0.25">
      <c r="A777" s="199">
        <v>42</v>
      </c>
      <c r="B777" s="171" t="s">
        <v>1912</v>
      </c>
      <c r="C777" s="199" t="s">
        <v>2790</v>
      </c>
      <c r="D777" s="199" t="s">
        <v>1913</v>
      </c>
      <c r="E777" s="199">
        <v>260715013034</v>
      </c>
      <c r="F777" s="199">
        <v>46000000</v>
      </c>
      <c r="G777" s="199">
        <v>0</v>
      </c>
      <c r="H777" s="199">
        <v>600000</v>
      </c>
      <c r="I777" s="199">
        <v>46000000</v>
      </c>
      <c r="J777" s="199">
        <v>0</v>
      </c>
      <c r="K777" s="199">
        <v>-600000</v>
      </c>
      <c r="L777" s="198" t="s">
        <v>74</v>
      </c>
    </row>
    <row r="778" spans="1:12" x14ac:dyDescent="0.25">
      <c r="A778" s="199">
        <v>43</v>
      </c>
      <c r="B778" s="171" t="s">
        <v>1914</v>
      </c>
      <c r="C778" s="199" t="s">
        <v>2790</v>
      </c>
      <c r="D778" s="199" t="s">
        <v>1915</v>
      </c>
      <c r="E778" s="199">
        <v>260715010720</v>
      </c>
      <c r="F778" s="199">
        <v>46000000</v>
      </c>
      <c r="G778" s="199">
        <v>0</v>
      </c>
      <c r="H778" s="199">
        <v>600000</v>
      </c>
      <c r="I778" s="199">
        <v>0</v>
      </c>
      <c r="J778" s="199">
        <v>0</v>
      </c>
      <c r="K778" s="199">
        <v>45400000</v>
      </c>
      <c r="L778" s="198" t="s">
        <v>74</v>
      </c>
    </row>
    <row r="779" spans="1:12" x14ac:dyDescent="0.25">
      <c r="A779" s="199">
        <v>44</v>
      </c>
      <c r="B779" s="171" t="s">
        <v>1916</v>
      </c>
      <c r="C779" s="199" t="s">
        <v>2790</v>
      </c>
      <c r="D779" s="199" t="s">
        <v>1917</v>
      </c>
      <c r="E779" s="199">
        <v>260715016803</v>
      </c>
      <c r="F779" s="199">
        <v>46000000</v>
      </c>
      <c r="G779" s="199">
        <v>0</v>
      </c>
      <c r="H779" s="199">
        <v>600000</v>
      </c>
      <c r="I779" s="199">
        <v>0</v>
      </c>
      <c r="J779" s="199">
        <v>0</v>
      </c>
      <c r="K779" s="199">
        <v>45400000</v>
      </c>
      <c r="L779" s="198" t="s">
        <v>74</v>
      </c>
    </row>
    <row r="780" spans="1:12" x14ac:dyDescent="0.25">
      <c r="A780" s="199">
        <v>45</v>
      </c>
      <c r="B780" s="171" t="s">
        <v>1918</v>
      </c>
      <c r="C780" s="199" t="s">
        <v>2790</v>
      </c>
      <c r="D780" s="199" t="s">
        <v>1919</v>
      </c>
      <c r="E780" s="199">
        <v>260715010351</v>
      </c>
      <c r="F780" s="199">
        <v>46000000</v>
      </c>
      <c r="G780" s="199">
        <v>0</v>
      </c>
      <c r="H780" s="199">
        <v>600000</v>
      </c>
      <c r="I780" s="199">
        <v>46000000</v>
      </c>
      <c r="J780" s="199">
        <v>0</v>
      </c>
      <c r="K780" s="199">
        <v>-600000</v>
      </c>
      <c r="L780" s="198" t="s">
        <v>74</v>
      </c>
    </row>
    <row r="781" spans="1:12" x14ac:dyDescent="0.25">
      <c r="A781" s="199">
        <v>46</v>
      </c>
      <c r="B781" s="171" t="s">
        <v>1920</v>
      </c>
      <c r="C781" s="199" t="s">
        <v>2790</v>
      </c>
      <c r="D781" s="199" t="s">
        <v>1921</v>
      </c>
      <c r="E781" s="199">
        <v>300715017718</v>
      </c>
      <c r="F781" s="199">
        <v>46000000</v>
      </c>
      <c r="G781" s="199">
        <v>0</v>
      </c>
      <c r="H781" s="199">
        <v>600000</v>
      </c>
      <c r="I781" s="199">
        <v>46000000</v>
      </c>
      <c r="J781" s="199">
        <v>0</v>
      </c>
      <c r="K781" s="199">
        <v>-600000</v>
      </c>
      <c r="L781" s="198" t="s">
        <v>74</v>
      </c>
    </row>
    <row r="782" spans="1:12" x14ac:dyDescent="0.25">
      <c r="A782" s="199">
        <v>47</v>
      </c>
      <c r="B782" s="171" t="s">
        <v>1922</v>
      </c>
      <c r="C782" s="199" t="s">
        <v>2790</v>
      </c>
      <c r="D782" s="199" t="s">
        <v>1923</v>
      </c>
      <c r="E782" s="199">
        <v>220715014532</v>
      </c>
      <c r="F782" s="199">
        <v>230000000</v>
      </c>
      <c r="G782" s="199">
        <v>35999999</v>
      </c>
      <c r="H782" s="199">
        <v>0</v>
      </c>
      <c r="I782" s="199">
        <v>230000000</v>
      </c>
      <c r="J782" s="199">
        <v>0</v>
      </c>
      <c r="K782" s="199">
        <v>-35999999</v>
      </c>
      <c r="L782" s="198" t="s">
        <v>74</v>
      </c>
    </row>
    <row r="783" spans="1:12" x14ac:dyDescent="0.25">
      <c r="A783" s="199">
        <v>48</v>
      </c>
      <c r="B783" s="171" t="s">
        <v>1924</v>
      </c>
      <c r="C783" s="199" t="s">
        <v>2790</v>
      </c>
      <c r="D783" s="199" t="s">
        <v>1925</v>
      </c>
      <c r="E783" s="199">
        <v>220715010111</v>
      </c>
      <c r="F783" s="199">
        <v>46000000</v>
      </c>
      <c r="G783" s="199">
        <v>0</v>
      </c>
      <c r="H783" s="199">
        <v>600000</v>
      </c>
      <c r="I783" s="199">
        <v>0</v>
      </c>
      <c r="J783" s="199">
        <v>0</v>
      </c>
      <c r="K783" s="199">
        <v>45400000</v>
      </c>
      <c r="L783" s="198" t="s">
        <v>74</v>
      </c>
    </row>
    <row r="784" spans="1:12" x14ac:dyDescent="0.25">
      <c r="A784" s="199">
        <v>49</v>
      </c>
      <c r="B784" s="171" t="s">
        <v>1926</v>
      </c>
      <c r="C784" s="199" t="s">
        <v>2790</v>
      </c>
      <c r="D784" s="199" t="s">
        <v>1927</v>
      </c>
      <c r="E784" s="199">
        <v>300715010878</v>
      </c>
      <c r="F784" s="199">
        <v>230000000</v>
      </c>
      <c r="G784" s="199">
        <v>7293000</v>
      </c>
      <c r="H784" s="199">
        <v>0</v>
      </c>
      <c r="I784" s="199">
        <v>0</v>
      </c>
      <c r="J784" s="199">
        <v>0</v>
      </c>
      <c r="K784" s="199">
        <v>222707000</v>
      </c>
      <c r="L784" s="198" t="s">
        <v>74</v>
      </c>
    </row>
    <row r="785" spans="1:12" x14ac:dyDescent="0.25">
      <c r="A785" s="199">
        <v>50</v>
      </c>
      <c r="B785" s="171" t="s">
        <v>1928</v>
      </c>
      <c r="C785" s="199" t="s">
        <v>2790</v>
      </c>
      <c r="D785" s="199" t="s">
        <v>1929</v>
      </c>
      <c r="E785" s="199">
        <v>290715011850</v>
      </c>
      <c r="F785" s="199">
        <v>46000000</v>
      </c>
      <c r="G785" s="199">
        <v>14250000</v>
      </c>
      <c r="H785" s="199">
        <v>0</v>
      </c>
      <c r="I785" s="199">
        <v>0</v>
      </c>
      <c r="J785" s="199">
        <v>0</v>
      </c>
      <c r="K785" s="199">
        <v>31750000</v>
      </c>
      <c r="L785" s="198" t="s">
        <v>74</v>
      </c>
    </row>
    <row r="786" spans="1:12" x14ac:dyDescent="0.25">
      <c r="A786" s="199">
        <v>51</v>
      </c>
      <c r="B786" s="171" t="s">
        <v>1930</v>
      </c>
      <c r="C786" s="199" t="s">
        <v>2790</v>
      </c>
      <c r="D786" s="199" t="s">
        <v>1931</v>
      </c>
      <c r="E786" s="199">
        <v>300715010463</v>
      </c>
      <c r="F786" s="199">
        <v>46000000</v>
      </c>
      <c r="G786" s="199">
        <v>684000</v>
      </c>
      <c r="H786" s="199">
        <v>600000</v>
      </c>
      <c r="I786" s="199">
        <v>0</v>
      </c>
      <c r="J786" s="199">
        <v>0</v>
      </c>
      <c r="K786" s="199">
        <v>44716000</v>
      </c>
      <c r="L786" s="198" t="s">
        <v>74</v>
      </c>
    </row>
    <row r="787" spans="1:12" x14ac:dyDescent="0.25">
      <c r="A787" s="199">
        <v>52</v>
      </c>
      <c r="B787" s="171" t="s">
        <v>1932</v>
      </c>
      <c r="C787" s="199" t="s">
        <v>2790</v>
      </c>
      <c r="D787" s="199">
        <v>250366873</v>
      </c>
      <c r="E787" s="199" t="s">
        <v>1933</v>
      </c>
      <c r="F787" s="199">
        <v>230000000</v>
      </c>
      <c r="G787" s="199">
        <v>5753500</v>
      </c>
      <c r="H787" s="199">
        <v>0</v>
      </c>
      <c r="I787" s="199">
        <v>0</v>
      </c>
      <c r="J787" s="199">
        <v>0</v>
      </c>
      <c r="K787" s="199">
        <v>224246500</v>
      </c>
      <c r="L787" s="198" t="s">
        <v>74</v>
      </c>
    </row>
    <row r="788" spans="1:12" x14ac:dyDescent="0.25">
      <c r="A788" s="199">
        <v>53</v>
      </c>
      <c r="B788" s="171" t="s">
        <v>1934</v>
      </c>
      <c r="C788" s="199" t="s">
        <v>2790</v>
      </c>
      <c r="D788" s="199" t="s">
        <v>1935</v>
      </c>
      <c r="E788" s="199">
        <v>230715011629</v>
      </c>
      <c r="F788" s="199">
        <v>46000000</v>
      </c>
      <c r="G788" s="199">
        <v>138696383</v>
      </c>
      <c r="H788" s="199">
        <v>0</v>
      </c>
      <c r="I788" s="199">
        <v>0</v>
      </c>
      <c r="J788" s="199">
        <v>0</v>
      </c>
      <c r="K788" s="199">
        <v>-92696383</v>
      </c>
      <c r="L788" s="198" t="s">
        <v>74</v>
      </c>
    </row>
    <row r="789" spans="1:12" x14ac:dyDescent="0.25">
      <c r="A789" s="199">
        <v>54</v>
      </c>
      <c r="B789" s="171" t="s">
        <v>1936</v>
      </c>
      <c r="C789" s="199" t="s">
        <v>2790</v>
      </c>
      <c r="D789" s="199" t="s">
        <v>1937</v>
      </c>
      <c r="E789" s="199">
        <v>300715015186</v>
      </c>
      <c r="F789" s="199">
        <v>46000000</v>
      </c>
      <c r="G789" s="199">
        <v>2850000</v>
      </c>
      <c r="H789" s="199">
        <v>0</v>
      </c>
      <c r="I789" s="199">
        <v>0</v>
      </c>
      <c r="J789" s="199">
        <v>0</v>
      </c>
      <c r="K789" s="199">
        <v>43150000</v>
      </c>
      <c r="L789" s="198" t="s">
        <v>74</v>
      </c>
    </row>
    <row r="790" spans="1:12" x14ac:dyDescent="0.25">
      <c r="A790" s="199">
        <v>55</v>
      </c>
      <c r="B790" s="171" t="s">
        <v>1938</v>
      </c>
      <c r="C790" s="199" t="s">
        <v>2790</v>
      </c>
      <c r="D790" s="199" t="s">
        <v>1939</v>
      </c>
      <c r="E790" s="199">
        <v>220715018827</v>
      </c>
      <c r="F790" s="199">
        <v>230000000</v>
      </c>
      <c r="G790" s="199">
        <v>16716457</v>
      </c>
      <c r="H790" s="199">
        <v>0</v>
      </c>
      <c r="I790" s="199">
        <v>46000000</v>
      </c>
      <c r="J790" s="199">
        <v>0</v>
      </c>
      <c r="K790" s="199">
        <v>167283543</v>
      </c>
      <c r="L790" s="198" t="s">
        <v>74</v>
      </c>
    </row>
    <row r="791" spans="1:12" x14ac:dyDescent="0.25">
      <c r="A791" s="199">
        <v>56</v>
      </c>
      <c r="B791" s="171" t="s">
        <v>1940</v>
      </c>
      <c r="C791" s="199" t="s">
        <v>2790</v>
      </c>
      <c r="D791" s="199" t="s">
        <v>1941</v>
      </c>
      <c r="E791" s="199">
        <v>100815010037</v>
      </c>
      <c r="F791" s="199">
        <v>46000000</v>
      </c>
      <c r="G791" s="199">
        <v>0</v>
      </c>
      <c r="H791" s="199">
        <v>600000</v>
      </c>
      <c r="I791" s="199">
        <v>18400000</v>
      </c>
      <c r="J791" s="199">
        <v>0</v>
      </c>
      <c r="K791" s="199">
        <v>27000000</v>
      </c>
      <c r="L791" s="198" t="s">
        <v>74</v>
      </c>
    </row>
    <row r="792" spans="1:12" x14ac:dyDescent="0.25">
      <c r="A792" s="199">
        <v>57</v>
      </c>
      <c r="B792" s="171" t="s">
        <v>1942</v>
      </c>
      <c r="C792" s="199" t="s">
        <v>2790</v>
      </c>
      <c r="D792" s="199" t="s">
        <v>1943</v>
      </c>
      <c r="E792" s="199">
        <v>290715013830</v>
      </c>
      <c r="F792" s="199">
        <v>46000000</v>
      </c>
      <c r="G792" s="199">
        <v>120000</v>
      </c>
      <c r="H792" s="199">
        <v>600000</v>
      </c>
      <c r="I792" s="199">
        <v>46000000</v>
      </c>
      <c r="J792" s="199">
        <v>0</v>
      </c>
      <c r="K792" s="199">
        <v>-720000</v>
      </c>
      <c r="L792" s="198" t="s">
        <v>74</v>
      </c>
    </row>
    <row r="793" spans="1:12" x14ac:dyDescent="0.25">
      <c r="A793" s="199">
        <v>58</v>
      </c>
      <c r="B793" s="171" t="s">
        <v>1944</v>
      </c>
      <c r="C793" t="s">
        <v>2790</v>
      </c>
      <c r="D793" t="s">
        <v>1945</v>
      </c>
      <c r="E793">
        <v>180815011736</v>
      </c>
      <c r="F793">
        <v>230000000</v>
      </c>
      <c r="G793">
        <v>4938000</v>
      </c>
      <c r="H793">
        <v>0</v>
      </c>
      <c r="I793">
        <v>92000000</v>
      </c>
      <c r="J793">
        <v>0</v>
      </c>
      <c r="K793">
        <v>133062000</v>
      </c>
      <c r="L793" s="198" t="s">
        <v>74</v>
      </c>
    </row>
    <row r="794" spans="1:12" x14ac:dyDescent="0.25">
      <c r="A794" s="199">
        <v>59</v>
      </c>
      <c r="B794" s="171" t="s">
        <v>1946</v>
      </c>
      <c r="C794" t="s">
        <v>2790</v>
      </c>
      <c r="D794" t="s">
        <v>1947</v>
      </c>
      <c r="E794">
        <v>300815015098</v>
      </c>
      <c r="F794">
        <v>46000000</v>
      </c>
      <c r="G794">
        <v>985863</v>
      </c>
      <c r="H794">
        <v>0</v>
      </c>
      <c r="I794">
        <v>46000000</v>
      </c>
      <c r="J794">
        <v>0</v>
      </c>
      <c r="K794">
        <v>-985863</v>
      </c>
      <c r="L794" s="198" t="s">
        <v>74</v>
      </c>
    </row>
    <row r="795" spans="1:12" x14ac:dyDescent="0.25">
      <c r="A795" s="199">
        <v>60</v>
      </c>
      <c r="B795" s="171" t="s">
        <v>1948</v>
      </c>
      <c r="C795" t="s">
        <v>2790</v>
      </c>
      <c r="D795" t="s">
        <v>1949</v>
      </c>
      <c r="E795">
        <v>240815018052</v>
      </c>
      <c r="F795">
        <v>46000000</v>
      </c>
      <c r="G795">
        <v>0</v>
      </c>
      <c r="H795">
        <v>600000</v>
      </c>
      <c r="I795">
        <v>0</v>
      </c>
      <c r="J795">
        <v>0</v>
      </c>
      <c r="K795">
        <v>45400000</v>
      </c>
      <c r="L795" s="198" t="s">
        <v>74</v>
      </c>
    </row>
    <row r="796" spans="1:12" x14ac:dyDescent="0.25">
      <c r="A796" s="199">
        <v>61</v>
      </c>
      <c r="B796" s="171" t="s">
        <v>1950</v>
      </c>
      <c r="C796" t="s">
        <v>2790</v>
      </c>
      <c r="D796" t="s">
        <v>1951</v>
      </c>
      <c r="E796">
        <v>160815015981</v>
      </c>
      <c r="F796">
        <v>46000000</v>
      </c>
      <c r="G796">
        <v>0</v>
      </c>
      <c r="H796">
        <v>0</v>
      </c>
      <c r="I796">
        <v>0</v>
      </c>
      <c r="J796">
        <v>0</v>
      </c>
      <c r="K796">
        <v>46000000</v>
      </c>
      <c r="L796" s="198" t="s">
        <v>74</v>
      </c>
    </row>
    <row r="797" spans="1:12" x14ac:dyDescent="0.25">
      <c r="A797" s="199">
        <v>62</v>
      </c>
      <c r="B797" s="171" t="s">
        <v>1952</v>
      </c>
      <c r="C797" t="s">
        <v>2790</v>
      </c>
      <c r="D797" t="s">
        <v>1953</v>
      </c>
      <c r="E797">
        <v>310715017436</v>
      </c>
      <c r="F797">
        <v>46000000</v>
      </c>
      <c r="G797">
        <v>0</v>
      </c>
      <c r="H797">
        <v>600000</v>
      </c>
      <c r="I797">
        <v>0</v>
      </c>
      <c r="J797">
        <v>0</v>
      </c>
      <c r="K797">
        <v>45400000</v>
      </c>
      <c r="L797" s="198" t="s">
        <v>74</v>
      </c>
    </row>
    <row r="798" spans="1:12" x14ac:dyDescent="0.25">
      <c r="A798" s="199">
        <v>63</v>
      </c>
      <c r="B798" s="171" t="s">
        <v>1954</v>
      </c>
      <c r="C798" t="s">
        <v>2790</v>
      </c>
      <c r="D798" t="s">
        <v>1955</v>
      </c>
      <c r="E798">
        <v>280715011729</v>
      </c>
      <c r="F798">
        <v>46000000</v>
      </c>
      <c r="G798">
        <v>5281888</v>
      </c>
      <c r="H798">
        <v>0</v>
      </c>
      <c r="I798">
        <v>46000000</v>
      </c>
      <c r="J798">
        <v>0</v>
      </c>
      <c r="K798">
        <v>-5281888</v>
      </c>
      <c r="L798" s="198" t="s">
        <v>74</v>
      </c>
    </row>
    <row r="799" spans="1:12" x14ac:dyDescent="0.25">
      <c r="A799" s="199">
        <v>64</v>
      </c>
      <c r="B799" s="171" t="s">
        <v>1956</v>
      </c>
      <c r="C799" t="s">
        <v>2791</v>
      </c>
      <c r="D799" t="s">
        <v>1957</v>
      </c>
      <c r="E799" t="s">
        <v>1958</v>
      </c>
      <c r="F799">
        <v>31000000</v>
      </c>
      <c r="G799">
        <v>11500000</v>
      </c>
      <c r="H799">
        <v>900000</v>
      </c>
      <c r="I799">
        <v>31000000</v>
      </c>
      <c r="J799">
        <v>0</v>
      </c>
      <c r="K799">
        <v>-12400000</v>
      </c>
      <c r="L799" s="198" t="s">
        <v>74</v>
      </c>
    </row>
    <row r="800" spans="1:12" x14ac:dyDescent="0.25">
      <c r="A800" s="199">
        <v>65</v>
      </c>
      <c r="B800" s="171" t="s">
        <v>100</v>
      </c>
      <c r="C800" t="s">
        <v>2791</v>
      </c>
      <c r="D800" t="s">
        <v>1959</v>
      </c>
      <c r="E800" t="s">
        <v>1960</v>
      </c>
      <c r="F800">
        <v>46000000</v>
      </c>
      <c r="G800">
        <v>0</v>
      </c>
      <c r="H800">
        <v>0</v>
      </c>
      <c r="I800">
        <v>9200000</v>
      </c>
      <c r="J800">
        <v>0</v>
      </c>
      <c r="K800">
        <v>36800000</v>
      </c>
      <c r="L800" s="198" t="s">
        <v>74</v>
      </c>
    </row>
    <row r="801" spans="1:12" x14ac:dyDescent="0.25">
      <c r="A801" s="199">
        <v>66</v>
      </c>
      <c r="B801" s="171" t="s">
        <v>1961</v>
      </c>
      <c r="C801" t="s">
        <v>2791</v>
      </c>
      <c r="D801" t="s">
        <v>1962</v>
      </c>
      <c r="E801" t="s">
        <v>1963</v>
      </c>
      <c r="F801">
        <v>46000000</v>
      </c>
      <c r="G801">
        <v>0</v>
      </c>
      <c r="H801">
        <v>0</v>
      </c>
      <c r="I801">
        <v>0</v>
      </c>
      <c r="J801">
        <v>0</v>
      </c>
      <c r="K801">
        <v>46000000</v>
      </c>
      <c r="L801" s="198" t="s">
        <v>74</v>
      </c>
    </row>
    <row r="802" spans="1:12" x14ac:dyDescent="0.25">
      <c r="A802" s="199">
        <v>67</v>
      </c>
      <c r="B802" s="171" t="s">
        <v>1964</v>
      </c>
      <c r="C802" t="s">
        <v>2792</v>
      </c>
      <c r="D802" t="s">
        <v>1965</v>
      </c>
      <c r="E802" t="s">
        <v>1966</v>
      </c>
      <c r="F802">
        <v>31000000</v>
      </c>
      <c r="G802">
        <v>264241750</v>
      </c>
      <c r="H802">
        <v>2700000</v>
      </c>
      <c r="I802">
        <v>31000000</v>
      </c>
      <c r="J802">
        <v>0</v>
      </c>
      <c r="K802">
        <v>-266941750</v>
      </c>
      <c r="L802" s="198" t="s">
        <v>74</v>
      </c>
    </row>
    <row r="803" spans="1:12" x14ac:dyDescent="0.25">
      <c r="A803" s="199">
        <v>68</v>
      </c>
      <c r="B803" s="171" t="s">
        <v>1967</v>
      </c>
      <c r="C803" t="s">
        <v>2792</v>
      </c>
      <c r="D803" t="s">
        <v>1968</v>
      </c>
      <c r="E803" t="s">
        <v>1969</v>
      </c>
      <c r="F803">
        <v>46000000</v>
      </c>
      <c r="G803">
        <v>0</v>
      </c>
      <c r="H803">
        <v>0</v>
      </c>
      <c r="I803">
        <v>0</v>
      </c>
      <c r="J803">
        <v>0</v>
      </c>
      <c r="K803">
        <v>46000000</v>
      </c>
      <c r="L803" s="198" t="s">
        <v>74</v>
      </c>
    </row>
    <row r="804" spans="1:12" x14ac:dyDescent="0.25">
      <c r="A804" s="199">
        <v>69</v>
      </c>
      <c r="B804" s="171" t="s">
        <v>1970</v>
      </c>
      <c r="C804" t="s">
        <v>2792</v>
      </c>
      <c r="D804" t="s">
        <v>1971</v>
      </c>
      <c r="E804" t="s">
        <v>1972</v>
      </c>
      <c r="F804">
        <v>46000000</v>
      </c>
      <c r="G804">
        <v>0</v>
      </c>
      <c r="H804">
        <v>0</v>
      </c>
      <c r="I804">
        <v>0</v>
      </c>
      <c r="J804">
        <v>0</v>
      </c>
      <c r="K804">
        <v>46000000</v>
      </c>
      <c r="L804" s="198" t="s">
        <v>74</v>
      </c>
    </row>
    <row r="805" spans="1:12" x14ac:dyDescent="0.25">
      <c r="A805" s="199">
        <v>70</v>
      </c>
      <c r="B805" s="171" t="s">
        <v>1973</v>
      </c>
      <c r="C805" t="s">
        <v>2792</v>
      </c>
      <c r="D805" t="s">
        <v>1974</v>
      </c>
      <c r="E805" t="s">
        <v>1975</v>
      </c>
      <c r="F805">
        <v>46000000</v>
      </c>
      <c r="G805">
        <v>275000</v>
      </c>
      <c r="H805">
        <v>0</v>
      </c>
      <c r="I805">
        <v>0</v>
      </c>
      <c r="J805">
        <v>0</v>
      </c>
      <c r="K805">
        <v>45725000</v>
      </c>
      <c r="L805" s="198" t="s">
        <v>74</v>
      </c>
    </row>
    <row r="806" spans="1:12" x14ac:dyDescent="0.25">
      <c r="A806" s="199">
        <v>71</v>
      </c>
      <c r="B806" s="171" t="s">
        <v>1976</v>
      </c>
      <c r="C806" t="s">
        <v>2792</v>
      </c>
      <c r="D806" t="s">
        <v>1977</v>
      </c>
      <c r="E806" t="s">
        <v>1978</v>
      </c>
      <c r="F806">
        <v>31000000</v>
      </c>
      <c r="G806">
        <v>6006250</v>
      </c>
      <c r="H806">
        <v>900000</v>
      </c>
      <c r="I806">
        <v>0</v>
      </c>
      <c r="J806">
        <v>0</v>
      </c>
      <c r="K806">
        <v>24093750</v>
      </c>
      <c r="L806" s="198" t="s">
        <v>74</v>
      </c>
    </row>
    <row r="807" spans="1:12" x14ac:dyDescent="0.25">
      <c r="A807" s="199">
        <v>72</v>
      </c>
      <c r="B807" s="171" t="s">
        <v>1979</v>
      </c>
      <c r="C807" t="s">
        <v>2792</v>
      </c>
      <c r="D807" t="s">
        <v>1980</v>
      </c>
      <c r="E807" t="s">
        <v>1981</v>
      </c>
      <c r="F807">
        <v>46000000</v>
      </c>
      <c r="G807">
        <v>0</v>
      </c>
      <c r="H807">
        <v>0</v>
      </c>
      <c r="I807">
        <v>18400000</v>
      </c>
      <c r="J807">
        <v>0</v>
      </c>
      <c r="K807">
        <v>27600000</v>
      </c>
      <c r="L807" s="198" t="s">
        <v>74</v>
      </c>
    </row>
    <row r="808" spans="1:12" x14ac:dyDescent="0.25">
      <c r="A808" s="199">
        <v>73</v>
      </c>
      <c r="B808" s="171" t="s">
        <v>1982</v>
      </c>
      <c r="C808" t="s">
        <v>2792</v>
      </c>
      <c r="D808" t="s">
        <v>1983</v>
      </c>
      <c r="E808" t="s">
        <v>1984</v>
      </c>
      <c r="F808">
        <v>155000000</v>
      </c>
      <c r="G808">
        <v>12927859</v>
      </c>
      <c r="H808">
        <v>900000</v>
      </c>
      <c r="I808">
        <v>155000000</v>
      </c>
      <c r="J808">
        <v>0</v>
      </c>
      <c r="K808">
        <v>-13827859</v>
      </c>
      <c r="L808" s="198" t="s">
        <v>74</v>
      </c>
    </row>
    <row r="809" spans="1:12" x14ac:dyDescent="0.25">
      <c r="A809" s="199">
        <v>74</v>
      </c>
      <c r="B809" s="171" t="s">
        <v>1985</v>
      </c>
      <c r="C809" t="s">
        <v>2792</v>
      </c>
      <c r="D809" t="s">
        <v>1986</v>
      </c>
      <c r="E809" t="s">
        <v>1987</v>
      </c>
      <c r="F809">
        <v>155000000</v>
      </c>
      <c r="G809">
        <v>8262827</v>
      </c>
      <c r="H809">
        <v>900000</v>
      </c>
      <c r="I809">
        <v>6200000</v>
      </c>
      <c r="J809">
        <v>0</v>
      </c>
      <c r="K809">
        <v>139637173</v>
      </c>
      <c r="L809" s="198" t="s">
        <v>74</v>
      </c>
    </row>
    <row r="810" spans="1:12" x14ac:dyDescent="0.25">
      <c r="A810" s="199">
        <v>75</v>
      </c>
      <c r="B810" s="171" t="s">
        <v>1988</v>
      </c>
      <c r="C810" t="s">
        <v>2792</v>
      </c>
      <c r="D810" t="s">
        <v>1989</v>
      </c>
      <c r="E810" t="s">
        <v>1990</v>
      </c>
      <c r="F810">
        <v>31000000</v>
      </c>
      <c r="G810">
        <v>8050827</v>
      </c>
      <c r="H810">
        <v>900000</v>
      </c>
      <c r="I810">
        <v>0</v>
      </c>
      <c r="J810">
        <v>0</v>
      </c>
      <c r="K810">
        <v>22049173</v>
      </c>
      <c r="L810" s="198" t="s">
        <v>74</v>
      </c>
    </row>
    <row r="811" spans="1:12" x14ac:dyDescent="0.25">
      <c r="A811" s="199">
        <v>76</v>
      </c>
      <c r="B811" s="171" t="s">
        <v>1991</v>
      </c>
      <c r="C811" t="s">
        <v>2792</v>
      </c>
      <c r="D811" t="s">
        <v>1992</v>
      </c>
      <c r="E811" t="s">
        <v>1993</v>
      </c>
      <c r="F811">
        <v>155000000</v>
      </c>
      <c r="G811">
        <v>8262827</v>
      </c>
      <c r="H811">
        <v>900000</v>
      </c>
      <c r="I811">
        <v>6200000</v>
      </c>
      <c r="J811">
        <v>0</v>
      </c>
      <c r="K811">
        <v>139637173</v>
      </c>
      <c r="L811" s="198" t="s">
        <v>74</v>
      </c>
    </row>
    <row r="812" spans="1:12" x14ac:dyDescent="0.25">
      <c r="A812" s="199">
        <v>77</v>
      </c>
      <c r="B812" s="171" t="s">
        <v>1994</v>
      </c>
      <c r="C812" t="s">
        <v>2792</v>
      </c>
      <c r="D812" t="s">
        <v>1995</v>
      </c>
      <c r="E812" t="s">
        <v>1996</v>
      </c>
      <c r="F812">
        <v>155000000</v>
      </c>
      <c r="G812">
        <v>10671109</v>
      </c>
      <c r="H812">
        <v>900000</v>
      </c>
      <c r="I812">
        <v>0</v>
      </c>
      <c r="J812">
        <v>0</v>
      </c>
      <c r="K812">
        <v>143428891</v>
      </c>
      <c r="L812" s="198" t="s">
        <v>74</v>
      </c>
    </row>
    <row r="813" spans="1:12" x14ac:dyDescent="0.25">
      <c r="A813" s="199">
        <v>78</v>
      </c>
      <c r="B813" s="171" t="s">
        <v>1997</v>
      </c>
      <c r="C813" t="s">
        <v>2792</v>
      </c>
      <c r="D813" t="s">
        <v>1998</v>
      </c>
      <c r="E813" t="s">
        <v>1999</v>
      </c>
      <c r="F813">
        <v>155000000</v>
      </c>
      <c r="G813">
        <v>83640359</v>
      </c>
      <c r="H813">
        <v>2700000</v>
      </c>
      <c r="I813">
        <v>0</v>
      </c>
      <c r="J813">
        <v>0</v>
      </c>
      <c r="K813">
        <v>68659641</v>
      </c>
      <c r="L813" s="198" t="s">
        <v>74</v>
      </c>
    </row>
    <row r="814" spans="1:12" x14ac:dyDescent="0.25">
      <c r="A814" s="199">
        <v>79</v>
      </c>
      <c r="B814" s="171" t="s">
        <v>2000</v>
      </c>
      <c r="C814" t="s">
        <v>2792</v>
      </c>
      <c r="D814" t="s">
        <v>2001</v>
      </c>
      <c r="E814" t="s">
        <v>2002</v>
      </c>
      <c r="F814">
        <v>155000000</v>
      </c>
      <c r="G814">
        <v>29929109</v>
      </c>
      <c r="H814">
        <v>900000</v>
      </c>
      <c r="I814">
        <v>0</v>
      </c>
      <c r="J814">
        <v>0</v>
      </c>
      <c r="K814">
        <v>124170891</v>
      </c>
      <c r="L814" s="198" t="s">
        <v>74</v>
      </c>
    </row>
    <row r="815" spans="1:12" x14ac:dyDescent="0.25">
      <c r="A815" s="199">
        <v>80</v>
      </c>
      <c r="B815" s="171" t="s">
        <v>2003</v>
      </c>
      <c r="C815" t="s">
        <v>2792</v>
      </c>
      <c r="D815" t="s">
        <v>2004</v>
      </c>
      <c r="E815" t="s">
        <v>2005</v>
      </c>
      <c r="F815">
        <v>31000000</v>
      </c>
      <c r="G815">
        <v>668750</v>
      </c>
      <c r="H815">
        <v>900000</v>
      </c>
      <c r="I815">
        <v>0</v>
      </c>
      <c r="J815">
        <v>0</v>
      </c>
      <c r="K815">
        <v>29431250</v>
      </c>
      <c r="L815" s="198" t="s">
        <v>74</v>
      </c>
    </row>
    <row r="816" spans="1:12" x14ac:dyDescent="0.25">
      <c r="A816" s="199">
        <v>81</v>
      </c>
      <c r="B816" s="171" t="s">
        <v>2006</v>
      </c>
      <c r="C816" t="s">
        <v>2792</v>
      </c>
      <c r="D816" t="s">
        <v>2007</v>
      </c>
      <c r="E816" t="s">
        <v>2008</v>
      </c>
      <c r="F816">
        <v>31000000</v>
      </c>
      <c r="G816">
        <v>2400000</v>
      </c>
      <c r="H816">
        <v>900000</v>
      </c>
      <c r="I816">
        <v>0</v>
      </c>
      <c r="J816">
        <v>0</v>
      </c>
      <c r="K816">
        <v>27700000</v>
      </c>
      <c r="L816" s="198" t="s">
        <v>74</v>
      </c>
    </row>
    <row r="817" spans="1:12" x14ac:dyDescent="0.25">
      <c r="A817" s="199">
        <v>82</v>
      </c>
      <c r="B817" s="171" t="s">
        <v>2009</v>
      </c>
      <c r="C817" t="s">
        <v>2792</v>
      </c>
      <c r="D817" t="s">
        <v>2010</v>
      </c>
      <c r="E817" t="s">
        <v>2011</v>
      </c>
      <c r="F817">
        <v>46000000</v>
      </c>
      <c r="G817">
        <v>0</v>
      </c>
      <c r="H817">
        <v>0</v>
      </c>
      <c r="I817">
        <v>0</v>
      </c>
      <c r="J817">
        <v>0</v>
      </c>
      <c r="K817">
        <v>46000000</v>
      </c>
      <c r="L817" s="198" t="s">
        <v>74</v>
      </c>
    </row>
    <row r="818" spans="1:12" x14ac:dyDescent="0.25">
      <c r="A818" s="199">
        <v>83</v>
      </c>
      <c r="B818" s="171" t="s">
        <v>2012</v>
      </c>
      <c r="C818" t="s">
        <v>2792</v>
      </c>
      <c r="D818" t="s">
        <v>2013</v>
      </c>
      <c r="E818" t="s">
        <v>2014</v>
      </c>
      <c r="F818">
        <v>31000000</v>
      </c>
      <c r="G818">
        <v>3689250</v>
      </c>
      <c r="H818">
        <v>2700000</v>
      </c>
      <c r="I818">
        <v>0</v>
      </c>
      <c r="J818">
        <v>0</v>
      </c>
      <c r="K818">
        <v>24610750</v>
      </c>
      <c r="L818" s="198" t="s">
        <v>74</v>
      </c>
    </row>
    <row r="819" spans="1:12" x14ac:dyDescent="0.25">
      <c r="A819" s="199">
        <v>84</v>
      </c>
      <c r="B819" s="171" t="s">
        <v>2015</v>
      </c>
      <c r="C819" t="s">
        <v>2792</v>
      </c>
      <c r="D819" t="s">
        <v>2016</v>
      </c>
      <c r="E819" t="s">
        <v>2017</v>
      </c>
      <c r="F819">
        <v>31000000</v>
      </c>
      <c r="G819">
        <v>25154258</v>
      </c>
      <c r="H819">
        <v>2700000</v>
      </c>
      <c r="I819">
        <v>0</v>
      </c>
      <c r="J819">
        <v>0</v>
      </c>
      <c r="K819">
        <v>3145742</v>
      </c>
      <c r="L819" s="198" t="s">
        <v>74</v>
      </c>
    </row>
    <row r="820" spans="1:12" x14ac:dyDescent="0.25">
      <c r="A820" s="199">
        <v>85</v>
      </c>
      <c r="B820" s="171" t="s">
        <v>2018</v>
      </c>
      <c r="C820" t="s">
        <v>2792</v>
      </c>
      <c r="D820" t="s">
        <v>2019</v>
      </c>
      <c r="E820" t="s">
        <v>2020</v>
      </c>
      <c r="F820">
        <v>155000000</v>
      </c>
      <c r="G820">
        <v>24022859</v>
      </c>
      <c r="H820">
        <v>900000</v>
      </c>
      <c r="I820">
        <v>155000000</v>
      </c>
      <c r="J820">
        <v>0</v>
      </c>
      <c r="K820">
        <v>-24922859</v>
      </c>
      <c r="L820" s="198" t="s">
        <v>74</v>
      </c>
    </row>
    <row r="821" spans="1:12" x14ac:dyDescent="0.25">
      <c r="A821" s="199">
        <v>86</v>
      </c>
      <c r="B821" s="171" t="s">
        <v>2021</v>
      </c>
      <c r="C821" t="s">
        <v>2792</v>
      </c>
      <c r="D821" t="s">
        <v>2022</v>
      </c>
      <c r="E821" t="s">
        <v>2023</v>
      </c>
      <c r="F821">
        <v>155000000</v>
      </c>
      <c r="G821">
        <v>103731109</v>
      </c>
      <c r="H821">
        <v>2700000</v>
      </c>
      <c r="I821">
        <v>155000000</v>
      </c>
      <c r="J821">
        <v>0</v>
      </c>
      <c r="K821">
        <v>-106431109</v>
      </c>
      <c r="L821" s="198" t="s">
        <v>74</v>
      </c>
    </row>
    <row r="822" spans="1:12" x14ac:dyDescent="0.25">
      <c r="A822" s="199">
        <v>87</v>
      </c>
      <c r="B822" s="171" t="s">
        <v>2024</v>
      </c>
      <c r="C822" t="s">
        <v>2792</v>
      </c>
      <c r="D822" t="s">
        <v>2025</v>
      </c>
      <c r="E822" t="s">
        <v>2026</v>
      </c>
      <c r="F822">
        <v>9200000</v>
      </c>
      <c r="G822">
        <v>0</v>
      </c>
      <c r="H822">
        <v>0</v>
      </c>
      <c r="I822">
        <v>9200000</v>
      </c>
      <c r="J822">
        <v>0</v>
      </c>
      <c r="K822">
        <v>0</v>
      </c>
      <c r="L822" s="198" t="s">
        <v>74</v>
      </c>
    </row>
    <row r="823" spans="1:12" x14ac:dyDescent="0.25">
      <c r="A823" s="199">
        <v>88</v>
      </c>
      <c r="B823" s="171" t="s">
        <v>2027</v>
      </c>
      <c r="C823" t="s">
        <v>2792</v>
      </c>
      <c r="D823" t="s">
        <v>2028</v>
      </c>
      <c r="E823" t="s">
        <v>2029</v>
      </c>
      <c r="F823">
        <v>31000000</v>
      </c>
      <c r="G823">
        <v>188750</v>
      </c>
      <c r="H823">
        <v>900000</v>
      </c>
      <c r="I823">
        <v>31000000</v>
      </c>
      <c r="J823">
        <v>0</v>
      </c>
      <c r="K823">
        <v>-1088750</v>
      </c>
      <c r="L823" s="198" t="s">
        <v>74</v>
      </c>
    </row>
    <row r="824" spans="1:12" x14ac:dyDescent="0.25">
      <c r="A824" s="199">
        <v>89</v>
      </c>
      <c r="B824" s="171" t="s">
        <v>2030</v>
      </c>
      <c r="C824" t="s">
        <v>2792</v>
      </c>
      <c r="D824" t="s">
        <v>2031</v>
      </c>
      <c r="E824" t="s">
        <v>2032</v>
      </c>
      <c r="F824">
        <v>46000000</v>
      </c>
      <c r="G824">
        <v>0</v>
      </c>
      <c r="H824">
        <v>0</v>
      </c>
      <c r="I824">
        <v>46000000</v>
      </c>
      <c r="J824">
        <v>0</v>
      </c>
      <c r="K824">
        <v>0</v>
      </c>
      <c r="L824" s="198" t="s">
        <v>74</v>
      </c>
    </row>
    <row r="825" spans="1:12" x14ac:dyDescent="0.25">
      <c r="A825" s="199">
        <v>90</v>
      </c>
      <c r="B825" s="171" t="s">
        <v>2033</v>
      </c>
      <c r="C825" t="s">
        <v>2792</v>
      </c>
      <c r="D825" t="s">
        <v>2034</v>
      </c>
      <c r="E825" t="s">
        <v>2035</v>
      </c>
      <c r="F825">
        <v>46000000</v>
      </c>
      <c r="G825">
        <v>0</v>
      </c>
      <c r="H825">
        <v>0</v>
      </c>
      <c r="I825">
        <v>46000000</v>
      </c>
      <c r="J825">
        <v>0</v>
      </c>
      <c r="K825">
        <v>0</v>
      </c>
      <c r="L825" s="198" t="s">
        <v>74</v>
      </c>
    </row>
    <row r="826" spans="1:12" x14ac:dyDescent="0.25">
      <c r="A826" s="199">
        <v>91</v>
      </c>
      <c r="B826" s="171" t="s">
        <v>2036</v>
      </c>
      <c r="C826" t="s">
        <v>2792</v>
      </c>
      <c r="D826" t="s">
        <v>2037</v>
      </c>
      <c r="E826" t="s">
        <v>2038</v>
      </c>
      <c r="F826">
        <v>9200000</v>
      </c>
      <c r="G826">
        <v>0</v>
      </c>
      <c r="H826">
        <v>0</v>
      </c>
      <c r="I826">
        <v>9200000</v>
      </c>
      <c r="J826">
        <v>0</v>
      </c>
      <c r="K826">
        <v>0</v>
      </c>
      <c r="L826" s="198" t="s">
        <v>74</v>
      </c>
    </row>
    <row r="827" spans="1:12" x14ac:dyDescent="0.25">
      <c r="A827" s="199">
        <v>92</v>
      </c>
      <c r="B827" s="171" t="s">
        <v>2039</v>
      </c>
      <c r="C827" t="s">
        <v>2792</v>
      </c>
      <c r="D827" t="s">
        <v>2040</v>
      </c>
      <c r="E827" t="s">
        <v>2041</v>
      </c>
      <c r="F827">
        <v>46000000</v>
      </c>
      <c r="G827">
        <v>0</v>
      </c>
      <c r="H827">
        <v>0</v>
      </c>
      <c r="I827">
        <v>46000000</v>
      </c>
      <c r="J827">
        <v>0</v>
      </c>
      <c r="K827">
        <v>0</v>
      </c>
      <c r="L827" s="198" t="s">
        <v>74</v>
      </c>
    </row>
    <row r="828" spans="1:12" x14ac:dyDescent="0.25">
      <c r="A828" s="199">
        <v>93</v>
      </c>
      <c r="B828" s="171" t="s">
        <v>2042</v>
      </c>
      <c r="C828" t="s">
        <v>2792</v>
      </c>
      <c r="D828" t="s">
        <v>2043</v>
      </c>
      <c r="E828" t="s">
        <v>2044</v>
      </c>
      <c r="F828">
        <v>46000000</v>
      </c>
      <c r="G828">
        <v>0</v>
      </c>
      <c r="H828">
        <v>0</v>
      </c>
      <c r="I828">
        <v>46000000</v>
      </c>
      <c r="J828">
        <v>0</v>
      </c>
      <c r="K828">
        <v>0</v>
      </c>
      <c r="L828" s="198" t="s">
        <v>74</v>
      </c>
    </row>
    <row r="829" spans="1:12" x14ac:dyDescent="0.25">
      <c r="A829" s="199">
        <v>94</v>
      </c>
      <c r="B829" s="171" t="s">
        <v>2045</v>
      </c>
      <c r="C829" t="s">
        <v>2793</v>
      </c>
      <c r="D829" t="s">
        <v>2046</v>
      </c>
      <c r="E829" t="s">
        <v>2047</v>
      </c>
      <c r="F829">
        <v>230000000</v>
      </c>
      <c r="G829">
        <v>5170127</v>
      </c>
      <c r="H829">
        <v>0</v>
      </c>
      <c r="I829">
        <v>0</v>
      </c>
      <c r="J829">
        <v>0</v>
      </c>
      <c r="K829">
        <v>224829873</v>
      </c>
      <c r="L829" s="198" t="s">
        <v>74</v>
      </c>
    </row>
    <row r="830" spans="1:12" x14ac:dyDescent="0.25">
      <c r="A830" s="199">
        <v>95</v>
      </c>
      <c r="B830" s="171" t="s">
        <v>2048</v>
      </c>
      <c r="C830" t="s">
        <v>2793</v>
      </c>
      <c r="D830" t="s">
        <v>2049</v>
      </c>
      <c r="E830" t="s">
        <v>2050</v>
      </c>
      <c r="F830">
        <v>46000000</v>
      </c>
      <c r="G830">
        <v>0</v>
      </c>
      <c r="H830">
        <v>0</v>
      </c>
      <c r="I830">
        <v>0</v>
      </c>
      <c r="J830">
        <v>0</v>
      </c>
      <c r="K830">
        <v>46000000</v>
      </c>
      <c r="L830" s="198" t="s">
        <v>74</v>
      </c>
    </row>
    <row r="831" spans="1:12" x14ac:dyDescent="0.25">
      <c r="A831" s="199">
        <v>96</v>
      </c>
      <c r="B831" s="171" t="s">
        <v>2051</v>
      </c>
      <c r="C831" t="s">
        <v>2793</v>
      </c>
      <c r="D831" t="s">
        <v>2052</v>
      </c>
      <c r="E831" t="s">
        <v>2053</v>
      </c>
      <c r="F831">
        <v>230000000</v>
      </c>
      <c r="G831">
        <v>5170127</v>
      </c>
      <c r="H831">
        <v>0</v>
      </c>
      <c r="I831">
        <v>128800000</v>
      </c>
      <c r="J831">
        <v>0</v>
      </c>
      <c r="K831">
        <v>96029873</v>
      </c>
      <c r="L831" s="198" t="s">
        <v>74</v>
      </c>
    </row>
    <row r="832" spans="1:12" x14ac:dyDescent="0.25">
      <c r="A832" s="199">
        <v>97</v>
      </c>
      <c r="B832" s="171" t="s">
        <v>2054</v>
      </c>
      <c r="C832" t="s">
        <v>2793</v>
      </c>
      <c r="D832" t="s">
        <v>2055</v>
      </c>
      <c r="E832" t="s">
        <v>2056</v>
      </c>
      <c r="F832">
        <v>46000000</v>
      </c>
      <c r="G832">
        <v>0</v>
      </c>
      <c r="H832">
        <v>0</v>
      </c>
      <c r="I832">
        <v>0</v>
      </c>
      <c r="J832">
        <v>0</v>
      </c>
      <c r="K832">
        <v>46000000</v>
      </c>
      <c r="L832" s="198" t="s">
        <v>74</v>
      </c>
    </row>
    <row r="833" spans="1:12" x14ac:dyDescent="0.25">
      <c r="A833" s="199">
        <v>98</v>
      </c>
      <c r="B833" s="171" t="s">
        <v>2057</v>
      </c>
      <c r="C833" t="s">
        <v>2793</v>
      </c>
      <c r="D833" t="s">
        <v>2058</v>
      </c>
      <c r="E833" t="s">
        <v>2059</v>
      </c>
      <c r="F833">
        <v>230000000</v>
      </c>
      <c r="G833">
        <v>5170127</v>
      </c>
      <c r="H833">
        <v>0</v>
      </c>
      <c r="I833">
        <v>0</v>
      </c>
      <c r="J833">
        <v>0</v>
      </c>
      <c r="K833">
        <v>224829873</v>
      </c>
      <c r="L833" s="198" t="s">
        <v>74</v>
      </c>
    </row>
    <row r="834" spans="1:12" x14ac:dyDescent="0.25">
      <c r="A834" s="199">
        <v>99</v>
      </c>
      <c r="B834" s="171" t="s">
        <v>2051</v>
      </c>
      <c r="C834" t="s">
        <v>2793</v>
      </c>
      <c r="D834" t="s">
        <v>2060</v>
      </c>
      <c r="E834" t="s">
        <v>2061</v>
      </c>
      <c r="F834">
        <v>230000000</v>
      </c>
      <c r="G834">
        <v>5170127</v>
      </c>
      <c r="H834">
        <v>0</v>
      </c>
      <c r="J834">
        <v>0</v>
      </c>
      <c r="K834">
        <v>224829873</v>
      </c>
      <c r="L834" s="198" t="s">
        <v>74</v>
      </c>
    </row>
    <row r="835" spans="1:12" x14ac:dyDescent="0.25">
      <c r="A835" s="199">
        <v>100</v>
      </c>
      <c r="B835" s="171" t="s">
        <v>2062</v>
      </c>
      <c r="C835" t="s">
        <v>2794</v>
      </c>
      <c r="D835" t="s">
        <v>2063</v>
      </c>
      <c r="E835" t="s">
        <v>2064</v>
      </c>
      <c r="F835">
        <v>384400000</v>
      </c>
      <c r="G835">
        <v>36388000</v>
      </c>
      <c r="H835">
        <v>0</v>
      </c>
      <c r="I835">
        <v>68200000</v>
      </c>
      <c r="J835">
        <v>0</v>
      </c>
      <c r="K835">
        <v>279812000</v>
      </c>
      <c r="L835" s="198" t="s">
        <v>74</v>
      </c>
    </row>
    <row r="836" spans="1:12" x14ac:dyDescent="0.25">
      <c r="A836" s="199">
        <v>101</v>
      </c>
      <c r="B836" s="171" t="s">
        <v>2065</v>
      </c>
      <c r="C836" t="s">
        <v>2794</v>
      </c>
      <c r="D836" t="s">
        <v>2066</v>
      </c>
      <c r="E836" t="s">
        <v>2067</v>
      </c>
      <c r="F836">
        <v>31000000</v>
      </c>
      <c r="G836">
        <v>6372000</v>
      </c>
      <c r="H836">
        <v>6300000</v>
      </c>
      <c r="I836">
        <v>0</v>
      </c>
      <c r="J836">
        <v>0</v>
      </c>
      <c r="K836">
        <v>18328000</v>
      </c>
      <c r="L836" s="198" t="s">
        <v>74</v>
      </c>
    </row>
    <row r="837" spans="1:12" x14ac:dyDescent="0.25">
      <c r="A837" s="199">
        <v>102</v>
      </c>
      <c r="B837" s="171" t="s">
        <v>2068</v>
      </c>
      <c r="C837" t="s">
        <v>2794</v>
      </c>
      <c r="D837" t="s">
        <v>2069</v>
      </c>
      <c r="E837" t="s">
        <v>2070</v>
      </c>
      <c r="F837">
        <v>31000000</v>
      </c>
      <c r="G837">
        <v>3775000</v>
      </c>
      <c r="H837">
        <v>2700000</v>
      </c>
      <c r="I837">
        <v>0</v>
      </c>
      <c r="J837">
        <v>0</v>
      </c>
      <c r="K837">
        <v>24525000</v>
      </c>
      <c r="L837" s="198" t="s">
        <v>74</v>
      </c>
    </row>
    <row r="838" spans="1:12" x14ac:dyDescent="0.25">
      <c r="A838" s="199">
        <v>103</v>
      </c>
      <c r="B838" s="171" t="s">
        <v>2071</v>
      </c>
      <c r="C838" t="s">
        <v>2794</v>
      </c>
      <c r="D838" t="s">
        <v>2072</v>
      </c>
      <c r="E838" t="s">
        <v>2073</v>
      </c>
      <c r="F838">
        <v>31000000</v>
      </c>
      <c r="G838">
        <v>0</v>
      </c>
      <c r="H838">
        <v>900000</v>
      </c>
      <c r="I838">
        <v>0</v>
      </c>
      <c r="J838">
        <v>0</v>
      </c>
      <c r="K838">
        <v>30100000</v>
      </c>
      <c r="L838" s="198" t="s">
        <v>74</v>
      </c>
    </row>
    <row r="839" spans="1:12" x14ac:dyDescent="0.25">
      <c r="A839" s="199">
        <v>104</v>
      </c>
      <c r="B839" s="171" t="s">
        <v>2074</v>
      </c>
      <c r="C839" t="s">
        <v>2794</v>
      </c>
      <c r="D839" t="s">
        <v>2075</v>
      </c>
      <c r="E839" t="s">
        <v>2076</v>
      </c>
      <c r="F839">
        <v>31000000</v>
      </c>
      <c r="G839">
        <v>0</v>
      </c>
      <c r="H839">
        <v>900000</v>
      </c>
      <c r="I839">
        <v>0</v>
      </c>
      <c r="J839">
        <v>0</v>
      </c>
      <c r="K839">
        <v>30100000</v>
      </c>
      <c r="L839" s="198" t="s">
        <v>74</v>
      </c>
    </row>
    <row r="840" spans="1:12" x14ac:dyDescent="0.25">
      <c r="A840" s="199">
        <v>105</v>
      </c>
      <c r="B840" s="171" t="s">
        <v>2077</v>
      </c>
      <c r="C840" t="s">
        <v>2795</v>
      </c>
      <c r="D840" t="s">
        <v>2078</v>
      </c>
      <c r="E840" t="s">
        <v>2079</v>
      </c>
      <c r="F840">
        <v>230000000</v>
      </c>
      <c r="G840">
        <v>6545127</v>
      </c>
      <c r="H840">
        <v>0</v>
      </c>
      <c r="I840">
        <v>119600000</v>
      </c>
      <c r="J840">
        <v>0</v>
      </c>
      <c r="K840">
        <v>103854873</v>
      </c>
      <c r="L840" s="198" t="s">
        <v>74</v>
      </c>
    </row>
    <row r="841" spans="1:12" x14ac:dyDescent="0.25">
      <c r="A841" s="199">
        <v>106</v>
      </c>
      <c r="B841" s="171" t="s">
        <v>2080</v>
      </c>
      <c r="C841" t="s">
        <v>2796</v>
      </c>
      <c r="D841" t="s">
        <v>2081</v>
      </c>
      <c r="E841" t="s">
        <v>2082</v>
      </c>
      <c r="F841">
        <v>31000000</v>
      </c>
      <c r="G841">
        <v>71007500</v>
      </c>
      <c r="H841">
        <v>900000</v>
      </c>
      <c r="I841">
        <v>6200000</v>
      </c>
      <c r="J841">
        <v>0</v>
      </c>
      <c r="K841">
        <v>-47107500</v>
      </c>
      <c r="L841" s="198" t="s">
        <v>74</v>
      </c>
    </row>
    <row r="842" spans="1:12" x14ac:dyDescent="0.25">
      <c r="A842" s="199">
        <v>107</v>
      </c>
      <c r="B842" s="171" t="s">
        <v>2083</v>
      </c>
      <c r="C842" t="s">
        <v>2796</v>
      </c>
      <c r="D842" t="s">
        <v>2084</v>
      </c>
      <c r="E842" t="s">
        <v>2085</v>
      </c>
      <c r="F842">
        <v>155000000</v>
      </c>
      <c r="G842">
        <v>8262827</v>
      </c>
      <c r="H842">
        <v>4500000</v>
      </c>
      <c r="I842">
        <v>0</v>
      </c>
      <c r="J842">
        <v>0</v>
      </c>
      <c r="K842">
        <v>142237173</v>
      </c>
      <c r="L842" s="198" t="s">
        <v>74</v>
      </c>
    </row>
    <row r="843" spans="1:12" x14ac:dyDescent="0.25">
      <c r="A843" s="199">
        <v>108</v>
      </c>
      <c r="B843" s="171" t="s">
        <v>2086</v>
      </c>
      <c r="C843" t="s">
        <v>2797</v>
      </c>
      <c r="D843" t="s">
        <v>2087</v>
      </c>
      <c r="E843" t="s">
        <v>2088</v>
      </c>
      <c r="F843">
        <v>31000000</v>
      </c>
      <c r="G843">
        <v>10562500</v>
      </c>
      <c r="H843">
        <v>900000</v>
      </c>
      <c r="I843">
        <v>31000000</v>
      </c>
      <c r="J843">
        <v>0</v>
      </c>
      <c r="K843">
        <v>-11462500</v>
      </c>
      <c r="L843" s="198" t="s">
        <v>74</v>
      </c>
    </row>
    <row r="844" spans="1:12" x14ac:dyDescent="0.25">
      <c r="A844" s="199">
        <v>109</v>
      </c>
      <c r="B844" s="171" t="s">
        <v>2089</v>
      </c>
      <c r="C844" t="s">
        <v>2797</v>
      </c>
      <c r="D844" t="s">
        <v>2090</v>
      </c>
      <c r="E844" t="s">
        <v>2091</v>
      </c>
      <c r="F844">
        <v>46000000</v>
      </c>
      <c r="G844">
        <v>1375000</v>
      </c>
      <c r="H844">
        <v>0</v>
      </c>
      <c r="I844">
        <v>46000000</v>
      </c>
      <c r="J844">
        <v>0</v>
      </c>
      <c r="K844">
        <v>-1375000</v>
      </c>
      <c r="L844" s="198" t="s">
        <v>74</v>
      </c>
    </row>
    <row r="845" spans="1:12" x14ac:dyDescent="0.25">
      <c r="A845" s="199">
        <v>110</v>
      </c>
      <c r="B845" s="171" t="s">
        <v>2092</v>
      </c>
      <c r="C845" t="s">
        <v>2797</v>
      </c>
      <c r="D845" t="s">
        <v>2093</v>
      </c>
      <c r="E845" t="s">
        <v>2094</v>
      </c>
      <c r="F845">
        <v>46000000</v>
      </c>
      <c r="G845">
        <v>0</v>
      </c>
      <c r="H845">
        <v>0</v>
      </c>
      <c r="I845">
        <v>0</v>
      </c>
      <c r="J845">
        <v>0</v>
      </c>
      <c r="K845">
        <v>46000000</v>
      </c>
      <c r="L845" s="198" t="s">
        <v>74</v>
      </c>
    </row>
    <row r="846" spans="1:12" x14ac:dyDescent="0.25">
      <c r="A846" s="199">
        <v>111</v>
      </c>
      <c r="B846" s="171" t="s">
        <v>2095</v>
      </c>
      <c r="C846" t="s">
        <v>2798</v>
      </c>
      <c r="D846" t="s">
        <v>2096</v>
      </c>
      <c r="E846" t="s">
        <v>2097</v>
      </c>
      <c r="F846">
        <v>31000000</v>
      </c>
      <c r="G846">
        <v>1718750</v>
      </c>
      <c r="H846">
        <v>900000</v>
      </c>
      <c r="I846">
        <v>6200000</v>
      </c>
      <c r="J846">
        <v>0</v>
      </c>
      <c r="K846">
        <v>22181250</v>
      </c>
      <c r="L846" s="198" t="s">
        <v>74</v>
      </c>
    </row>
    <row r="847" spans="1:12" x14ac:dyDescent="0.25">
      <c r="A847" s="199">
        <v>112</v>
      </c>
      <c r="B847" s="171" t="s">
        <v>2098</v>
      </c>
      <c r="C847" t="s">
        <v>2798</v>
      </c>
      <c r="D847" t="s">
        <v>2099</v>
      </c>
      <c r="E847" t="s">
        <v>2100</v>
      </c>
      <c r="F847">
        <v>31000000</v>
      </c>
      <c r="G847">
        <v>6875000</v>
      </c>
      <c r="H847">
        <v>900000</v>
      </c>
      <c r="I847">
        <v>6200000</v>
      </c>
      <c r="J847">
        <v>0</v>
      </c>
      <c r="K847">
        <v>17025000</v>
      </c>
      <c r="L847" s="198" t="s">
        <v>74</v>
      </c>
    </row>
    <row r="848" spans="1:12" x14ac:dyDescent="0.25">
      <c r="A848" s="199">
        <v>113</v>
      </c>
      <c r="B848" s="171" t="s">
        <v>2101</v>
      </c>
      <c r="C848" t="s">
        <v>2798</v>
      </c>
      <c r="D848" t="s">
        <v>2102</v>
      </c>
      <c r="E848" t="s">
        <v>2103</v>
      </c>
      <c r="F848">
        <v>155000000</v>
      </c>
      <c r="G848">
        <v>8262827</v>
      </c>
      <c r="H848">
        <v>900000</v>
      </c>
      <c r="I848">
        <v>0</v>
      </c>
      <c r="J848">
        <v>0</v>
      </c>
      <c r="K848">
        <v>145837173</v>
      </c>
      <c r="L848" s="198" t="s">
        <v>74</v>
      </c>
    </row>
    <row r="849" spans="1:12" x14ac:dyDescent="0.25">
      <c r="A849" s="199">
        <v>114</v>
      </c>
      <c r="B849" s="171" t="s">
        <v>2104</v>
      </c>
      <c r="C849" t="s">
        <v>2799</v>
      </c>
      <c r="D849" t="s">
        <v>2105</v>
      </c>
      <c r="E849" t="s">
        <v>2106</v>
      </c>
      <c r="F849">
        <v>31000000</v>
      </c>
      <c r="G849">
        <v>240000</v>
      </c>
      <c r="H849">
        <v>0</v>
      </c>
      <c r="I849">
        <v>24800000</v>
      </c>
      <c r="J849">
        <v>0</v>
      </c>
      <c r="K849">
        <v>5960000</v>
      </c>
      <c r="L849" s="198" t="s">
        <v>74</v>
      </c>
    </row>
    <row r="850" spans="1:12" x14ac:dyDescent="0.25">
      <c r="A850" s="199">
        <v>115</v>
      </c>
      <c r="B850" s="171" t="s">
        <v>2800</v>
      </c>
      <c r="C850" t="s">
        <v>2799</v>
      </c>
      <c r="D850" t="s">
        <v>2107</v>
      </c>
      <c r="E850" t="s">
        <v>2108</v>
      </c>
      <c r="F850">
        <v>155000000</v>
      </c>
      <c r="G850">
        <v>0</v>
      </c>
      <c r="H850">
        <v>0</v>
      </c>
      <c r="I850">
        <v>55800000</v>
      </c>
      <c r="J850">
        <v>0</v>
      </c>
      <c r="K850">
        <v>99200000</v>
      </c>
      <c r="L850" s="198" t="s">
        <v>74</v>
      </c>
    </row>
    <row r="851" spans="1:12" x14ac:dyDescent="0.25">
      <c r="A851" s="199">
        <v>116</v>
      </c>
      <c r="B851" s="171" t="s">
        <v>2109</v>
      </c>
      <c r="C851" t="s">
        <v>2801</v>
      </c>
      <c r="D851" t="s">
        <v>2110</v>
      </c>
      <c r="E851" t="s">
        <v>2111</v>
      </c>
      <c r="F851">
        <v>31000000</v>
      </c>
      <c r="G851">
        <v>66973750</v>
      </c>
      <c r="H851">
        <v>900000</v>
      </c>
      <c r="I851">
        <v>31000000</v>
      </c>
      <c r="J851">
        <v>0</v>
      </c>
      <c r="K851">
        <v>-67873750</v>
      </c>
      <c r="L851" s="198" t="s">
        <v>74</v>
      </c>
    </row>
    <row r="852" spans="1:12" x14ac:dyDescent="0.25">
      <c r="A852" s="199">
        <v>117</v>
      </c>
      <c r="B852" s="171" t="s">
        <v>2112</v>
      </c>
      <c r="C852" t="s">
        <v>2801</v>
      </c>
      <c r="D852" t="s">
        <v>2113</v>
      </c>
      <c r="E852" t="s">
        <v>2114</v>
      </c>
      <c r="F852">
        <v>155000000</v>
      </c>
      <c r="G852">
        <v>13108327</v>
      </c>
      <c r="H852">
        <v>900000</v>
      </c>
      <c r="I852">
        <v>0</v>
      </c>
      <c r="J852">
        <v>0</v>
      </c>
      <c r="K852">
        <v>140991673</v>
      </c>
      <c r="L852" s="198" t="s">
        <v>74</v>
      </c>
    </row>
    <row r="853" spans="1:12" x14ac:dyDescent="0.25">
      <c r="A853" s="199">
        <v>118</v>
      </c>
      <c r="B853" s="171" t="s">
        <v>2115</v>
      </c>
      <c r="C853" t="s">
        <v>2802</v>
      </c>
      <c r="D853" t="s">
        <v>2116</v>
      </c>
      <c r="E853" t="s">
        <v>2117</v>
      </c>
      <c r="F853">
        <v>31000000</v>
      </c>
      <c r="G853">
        <v>20607500</v>
      </c>
      <c r="H853">
        <v>0</v>
      </c>
      <c r="I853">
        <v>31000000</v>
      </c>
      <c r="J853">
        <v>0</v>
      </c>
      <c r="K853">
        <v>-20607500</v>
      </c>
      <c r="L853" s="198" t="s">
        <v>74</v>
      </c>
    </row>
    <row r="854" spans="1:12" x14ac:dyDescent="0.25">
      <c r="A854" s="199">
        <v>119</v>
      </c>
      <c r="B854" s="171" t="s">
        <v>2118</v>
      </c>
      <c r="C854" t="s">
        <v>2802</v>
      </c>
      <c r="D854" t="s">
        <v>2119</v>
      </c>
      <c r="E854" t="s">
        <v>2120</v>
      </c>
      <c r="F854">
        <v>230000000</v>
      </c>
      <c r="G854">
        <v>4958127</v>
      </c>
      <c r="H854">
        <v>0</v>
      </c>
      <c r="I854">
        <v>119600000</v>
      </c>
      <c r="J854">
        <v>0</v>
      </c>
      <c r="K854">
        <v>105441873</v>
      </c>
      <c r="L854" s="198" t="s">
        <v>74</v>
      </c>
    </row>
    <row r="855" spans="1:12" x14ac:dyDescent="0.25">
      <c r="A855" s="199">
        <v>120</v>
      </c>
      <c r="B855" s="171" t="s">
        <v>2121</v>
      </c>
      <c r="C855" t="s">
        <v>2803</v>
      </c>
      <c r="D855" t="s">
        <v>2122</v>
      </c>
      <c r="E855" t="s">
        <v>2123</v>
      </c>
      <c r="F855">
        <v>390600000</v>
      </c>
      <c r="G855">
        <v>173572563</v>
      </c>
      <c r="H855">
        <v>6300000</v>
      </c>
      <c r="I855">
        <v>99200000</v>
      </c>
      <c r="J855">
        <v>0</v>
      </c>
      <c r="K855">
        <v>111527437</v>
      </c>
      <c r="L855" s="198" t="s">
        <v>74</v>
      </c>
    </row>
    <row r="856" spans="1:12" x14ac:dyDescent="0.25">
      <c r="A856" s="199">
        <v>121</v>
      </c>
      <c r="B856" s="171" t="s">
        <v>2124</v>
      </c>
      <c r="C856" t="s">
        <v>2803</v>
      </c>
      <c r="D856" t="s">
        <v>2125</v>
      </c>
      <c r="E856" t="s">
        <v>2126</v>
      </c>
      <c r="F856">
        <v>155000000</v>
      </c>
      <c r="G856">
        <v>32991727</v>
      </c>
      <c r="H856">
        <v>6300000</v>
      </c>
      <c r="I856">
        <v>0</v>
      </c>
      <c r="J856">
        <v>0</v>
      </c>
      <c r="K856">
        <v>115708273</v>
      </c>
      <c r="L856" s="198" t="s">
        <v>74</v>
      </c>
    </row>
    <row r="857" spans="1:12" x14ac:dyDescent="0.25">
      <c r="A857" s="199">
        <v>122</v>
      </c>
      <c r="B857" s="171" t="s">
        <v>2127</v>
      </c>
      <c r="C857" t="s">
        <v>2803</v>
      </c>
      <c r="D857" t="s">
        <v>2128</v>
      </c>
      <c r="E857" t="s">
        <v>2129</v>
      </c>
      <c r="F857">
        <v>230000000</v>
      </c>
      <c r="G857">
        <v>0</v>
      </c>
      <c r="H857">
        <v>4200000</v>
      </c>
      <c r="I857">
        <v>0</v>
      </c>
      <c r="J857">
        <v>0</v>
      </c>
      <c r="K857">
        <v>225800000</v>
      </c>
      <c r="L857" s="198" t="s">
        <v>74</v>
      </c>
    </row>
    <row r="858" spans="1:12" x14ac:dyDescent="0.25">
      <c r="A858" s="199">
        <v>123</v>
      </c>
      <c r="B858" s="171" t="s">
        <v>2130</v>
      </c>
      <c r="C858" t="s">
        <v>2803</v>
      </c>
      <c r="D858" t="s">
        <v>2131</v>
      </c>
      <c r="E858" t="s">
        <v>2132</v>
      </c>
      <c r="F858">
        <v>230000000</v>
      </c>
      <c r="G858">
        <v>0</v>
      </c>
      <c r="H858">
        <v>4200000</v>
      </c>
      <c r="I858">
        <v>9200000</v>
      </c>
      <c r="J858">
        <v>0</v>
      </c>
      <c r="K858">
        <v>216600000</v>
      </c>
      <c r="L858" s="198" t="s">
        <v>74</v>
      </c>
    </row>
    <row r="859" spans="1:12" x14ac:dyDescent="0.25">
      <c r="A859" s="199">
        <v>124</v>
      </c>
      <c r="B859" s="171" t="s">
        <v>2133</v>
      </c>
      <c r="C859" t="s">
        <v>2803</v>
      </c>
      <c r="D859" t="s">
        <v>2134</v>
      </c>
      <c r="E859" t="s">
        <v>2135</v>
      </c>
      <c r="F859">
        <v>46000000</v>
      </c>
      <c r="G859">
        <v>0</v>
      </c>
      <c r="H859">
        <v>0</v>
      </c>
      <c r="I859">
        <v>9200000</v>
      </c>
      <c r="J859">
        <v>0</v>
      </c>
      <c r="K859">
        <v>36800000</v>
      </c>
      <c r="L859" s="198" t="s">
        <v>74</v>
      </c>
    </row>
    <row r="860" spans="1:12" x14ac:dyDescent="0.25">
      <c r="B860" s="170" t="s">
        <v>2145</v>
      </c>
      <c r="L860" s="198"/>
    </row>
    <row r="861" spans="1:12" x14ac:dyDescent="0.25">
      <c r="B861" s="170" t="s">
        <v>2146</v>
      </c>
      <c r="L861" s="198"/>
    </row>
  </sheetData>
  <autoFilter ref="M1:M861"/>
  <mergeCells count="89">
    <mergeCell ref="K479:K480"/>
    <mergeCell ref="C477:C478"/>
    <mergeCell ref="C465:C473"/>
    <mergeCell ref="K465:K473"/>
    <mergeCell ref="I465:I473"/>
    <mergeCell ref="I474:I475"/>
    <mergeCell ref="K474:K475"/>
    <mergeCell ref="C474:C475"/>
    <mergeCell ref="G465:G473"/>
    <mergeCell ref="G477:G478"/>
    <mergeCell ref="I477:I478"/>
    <mergeCell ref="C450:C451"/>
    <mergeCell ref="G450:G451"/>
    <mergeCell ref="G479:G480"/>
    <mergeCell ref="I479:I480"/>
    <mergeCell ref="C499:C500"/>
    <mergeCell ref="D499:D500"/>
    <mergeCell ref="L450:L451"/>
    <mergeCell ref="C461:C464"/>
    <mergeCell ref="L461:L464"/>
    <mergeCell ref="K450:K451"/>
    <mergeCell ref="C485:C487"/>
    <mergeCell ref="F485:F487"/>
    <mergeCell ref="G485:G487"/>
    <mergeCell ref="I485:I487"/>
    <mergeCell ref="K485:K487"/>
    <mergeCell ref="C482:C484"/>
    <mergeCell ref="G482:G484"/>
    <mergeCell ref="I482:I484"/>
    <mergeCell ref="K477:K478"/>
    <mergeCell ref="C479:C480"/>
    <mergeCell ref="K482:K484"/>
    <mergeCell ref="G474:G475"/>
    <mergeCell ref="C400:C401"/>
    <mergeCell ref="G400:G401"/>
    <mergeCell ref="K400:K401"/>
    <mergeCell ref="G437:G445"/>
    <mergeCell ref="C437:C445"/>
    <mergeCell ref="G417:G418"/>
    <mergeCell ref="I417:I418"/>
    <mergeCell ref="K417:K418"/>
    <mergeCell ref="C417:C418"/>
    <mergeCell ref="K406:K407"/>
    <mergeCell ref="C406:C407"/>
    <mergeCell ref="G409:G415"/>
    <mergeCell ref="K409:K415"/>
    <mergeCell ref="C409:C415"/>
    <mergeCell ref="G432:G436"/>
    <mergeCell ref="L383:L384"/>
    <mergeCell ref="C383:C384"/>
    <mergeCell ref="K346:K351"/>
    <mergeCell ref="G356:G357"/>
    <mergeCell ref="K356:K357"/>
    <mergeCell ref="G358:G359"/>
    <mergeCell ref="K358:K359"/>
    <mergeCell ref="C375:C379"/>
    <mergeCell ref="F375:F379"/>
    <mergeCell ref="G375:G379"/>
    <mergeCell ref="I375:I379"/>
    <mergeCell ref="K375:K379"/>
    <mergeCell ref="A66:A68"/>
    <mergeCell ref="L499:L500"/>
    <mergeCell ref="M499:M500"/>
    <mergeCell ref="L1:M1"/>
    <mergeCell ref="K66:K68"/>
    <mergeCell ref="L66:L68"/>
    <mergeCell ref="G499:G500"/>
    <mergeCell ref="H499:H500"/>
    <mergeCell ref="I499:I500"/>
    <mergeCell ref="J499:J500"/>
    <mergeCell ref="K499:K500"/>
    <mergeCell ref="A499:A500"/>
    <mergeCell ref="B499:B500"/>
    <mergeCell ref="F499:F500"/>
    <mergeCell ref="G322:G323"/>
    <mergeCell ref="K322:K323"/>
    <mergeCell ref="C322:C323"/>
    <mergeCell ref="C360:C365"/>
    <mergeCell ref="C358:C359"/>
    <mergeCell ref="C356:C357"/>
    <mergeCell ref="C346:C351"/>
    <mergeCell ref="C326:C327"/>
    <mergeCell ref="G326:G327"/>
    <mergeCell ref="K326:K327"/>
    <mergeCell ref="G346:G351"/>
    <mergeCell ref="C341:C345"/>
    <mergeCell ref="G341:G345"/>
    <mergeCell ref="I341:I345"/>
    <mergeCell ref="K341:K34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94"/>
  <sheetViews>
    <sheetView tabSelected="1" topLeftCell="A1752" workbookViewId="0">
      <selection activeCell="I1756" sqref="I1756"/>
    </sheetView>
  </sheetViews>
  <sheetFormatPr defaultRowHeight="12" x14ac:dyDescent="0.25"/>
  <cols>
    <col min="1" max="1" width="4.140625" style="209" customWidth="1"/>
    <col min="2" max="2" width="16.42578125" style="208" customWidth="1"/>
    <col min="3" max="3" width="17.140625" style="208" customWidth="1"/>
    <col min="4" max="4" width="12.28515625" style="208" customWidth="1"/>
    <col min="5" max="5" width="9.85546875" style="208" customWidth="1"/>
    <col min="6" max="6" width="13.42578125" style="210" customWidth="1"/>
    <col min="7" max="7" width="11.85546875" style="210" customWidth="1"/>
    <col min="8" max="8" width="9.7109375" style="210" customWidth="1"/>
    <col min="9" max="9" width="11.7109375" style="210" customWidth="1"/>
    <col min="10" max="10" width="9.85546875" style="210" customWidth="1"/>
    <col min="11" max="11" width="14" style="210" customWidth="1"/>
    <col min="12" max="12" width="6.7109375" style="208" customWidth="1"/>
    <col min="13" max="13" width="9.7109375" style="208" customWidth="1"/>
    <col min="14" max="14" width="16" style="208" customWidth="1"/>
    <col min="15" max="15" width="11" style="208" bestFit="1" customWidth="1"/>
    <col min="16" max="16384" width="9.140625" style="208"/>
  </cols>
  <sheetData>
    <row r="1" spans="1:15" ht="40.5" customHeight="1" x14ac:dyDescent="0.25">
      <c r="A1" s="386" t="s">
        <v>4974</v>
      </c>
      <c r="B1" s="386"/>
      <c r="C1" s="386"/>
      <c r="D1" s="386"/>
      <c r="E1" s="386"/>
      <c r="F1" s="386"/>
      <c r="G1" s="386"/>
      <c r="H1" s="386"/>
      <c r="I1" s="386"/>
      <c r="J1" s="386"/>
      <c r="K1" s="386"/>
      <c r="L1" s="251"/>
      <c r="M1" s="251"/>
      <c r="N1" s="251"/>
    </row>
    <row r="2" spans="1:15" x14ac:dyDescent="0.25">
      <c r="A2" s="386"/>
      <c r="B2" s="386"/>
      <c r="C2" s="386"/>
      <c r="D2" s="386"/>
      <c r="E2" s="386"/>
      <c r="F2" s="386"/>
      <c r="G2" s="386"/>
      <c r="H2" s="386"/>
      <c r="I2" s="386"/>
      <c r="J2" s="386"/>
      <c r="K2" s="386"/>
      <c r="L2" s="386"/>
      <c r="M2" s="386"/>
      <c r="N2" s="386"/>
    </row>
    <row r="3" spans="1:15" x14ac:dyDescent="0.25">
      <c r="I3" s="387" t="s">
        <v>3015</v>
      </c>
      <c r="J3" s="387"/>
      <c r="K3" s="387"/>
    </row>
    <row r="4" spans="1:15" s="213" customFormat="1" ht="40.5" customHeight="1" x14ac:dyDescent="0.25">
      <c r="A4" s="211" t="s">
        <v>0</v>
      </c>
      <c r="B4" s="211" t="s">
        <v>2857</v>
      </c>
      <c r="C4" s="391" t="s">
        <v>2948</v>
      </c>
      <c r="D4" s="392"/>
      <c r="E4" s="393"/>
      <c r="F4" s="212" t="s">
        <v>2858</v>
      </c>
      <c r="G4" s="212" t="s">
        <v>2859</v>
      </c>
      <c r="H4" s="212" t="s">
        <v>2860</v>
      </c>
      <c r="I4" s="212" t="s">
        <v>508</v>
      </c>
      <c r="J4" s="212" t="s">
        <v>2861</v>
      </c>
      <c r="K4" s="212" t="s">
        <v>510</v>
      </c>
      <c r="L4" s="211" t="s">
        <v>513</v>
      </c>
      <c r="M4" s="211" t="s">
        <v>514</v>
      </c>
      <c r="N4" s="211"/>
    </row>
    <row r="5" spans="1:15" ht="12.75" customHeight="1" x14ac:dyDescent="0.25">
      <c r="A5" s="214">
        <v>1</v>
      </c>
      <c r="B5" s="215" t="s">
        <v>14</v>
      </c>
      <c r="C5" s="377" t="s">
        <v>2862</v>
      </c>
      <c r="D5" s="378"/>
      <c r="E5" s="379"/>
      <c r="F5" s="216">
        <v>140000000</v>
      </c>
      <c r="G5" s="216">
        <v>5200000</v>
      </c>
      <c r="H5" s="216">
        <v>0</v>
      </c>
      <c r="I5" s="216">
        <v>92000000</v>
      </c>
      <c r="J5" s="216">
        <v>0</v>
      </c>
      <c r="K5" s="216">
        <v>42800000</v>
      </c>
      <c r="L5" s="215" t="s">
        <v>15</v>
      </c>
      <c r="M5" s="215"/>
      <c r="N5" s="215"/>
    </row>
    <row r="6" spans="1:15" ht="25.5" customHeight="1" x14ac:dyDescent="0.25">
      <c r="A6" s="214">
        <v>2</v>
      </c>
      <c r="B6" s="215" t="s">
        <v>18</v>
      </c>
      <c r="C6" s="377" t="s">
        <v>2863</v>
      </c>
      <c r="D6" s="378"/>
      <c r="E6" s="379"/>
      <c r="F6" s="216">
        <v>230500000</v>
      </c>
      <c r="G6" s="216">
        <v>7500000</v>
      </c>
      <c r="H6" s="216">
        <v>0</v>
      </c>
      <c r="I6" s="216">
        <v>128800000</v>
      </c>
      <c r="J6" s="216">
        <v>0</v>
      </c>
      <c r="K6" s="216">
        <v>94200000</v>
      </c>
      <c r="L6" s="215" t="s">
        <v>15</v>
      </c>
      <c r="M6" s="215"/>
      <c r="N6" s="215"/>
    </row>
    <row r="7" spans="1:15" ht="25.5" customHeight="1" x14ac:dyDescent="0.25">
      <c r="A7" s="214">
        <v>3</v>
      </c>
      <c r="B7" s="215" t="s">
        <v>20</v>
      </c>
      <c r="C7" s="377" t="s">
        <v>2864</v>
      </c>
      <c r="D7" s="378"/>
      <c r="E7" s="379"/>
      <c r="F7" s="216">
        <v>46500000</v>
      </c>
      <c r="G7" s="216">
        <v>0</v>
      </c>
      <c r="H7" s="216">
        <v>0</v>
      </c>
      <c r="I7" s="216">
        <v>27600000</v>
      </c>
      <c r="J7" s="216">
        <v>0</v>
      </c>
      <c r="K7" s="216">
        <v>18900000</v>
      </c>
      <c r="L7" s="215" t="s">
        <v>15</v>
      </c>
      <c r="M7" s="215"/>
      <c r="N7" s="215"/>
    </row>
    <row r="8" spans="1:15" ht="25.5" customHeight="1" x14ac:dyDescent="0.25">
      <c r="A8" s="214">
        <v>4</v>
      </c>
      <c r="B8" s="215" t="s">
        <v>24</v>
      </c>
      <c r="C8" s="377" t="s">
        <v>2865</v>
      </c>
      <c r="D8" s="378"/>
      <c r="E8" s="379"/>
      <c r="F8" s="216">
        <v>46500000</v>
      </c>
      <c r="G8" s="216">
        <v>0</v>
      </c>
      <c r="H8" s="216">
        <v>0</v>
      </c>
      <c r="I8" s="216">
        <v>9700000</v>
      </c>
      <c r="J8" s="216">
        <v>0</v>
      </c>
      <c r="K8" s="216">
        <v>36800000</v>
      </c>
      <c r="L8" s="215" t="s">
        <v>15</v>
      </c>
      <c r="M8" s="215"/>
      <c r="N8" s="215"/>
    </row>
    <row r="9" spans="1:15" x14ac:dyDescent="0.25">
      <c r="A9" s="214">
        <v>5</v>
      </c>
      <c r="B9" s="215" t="s">
        <v>25</v>
      </c>
      <c r="C9" s="377" t="s">
        <v>2161</v>
      </c>
      <c r="D9" s="378"/>
      <c r="E9" s="379"/>
      <c r="F9" s="216">
        <v>46500000</v>
      </c>
      <c r="G9" s="216">
        <v>0</v>
      </c>
      <c r="H9" s="216">
        <v>0</v>
      </c>
      <c r="I9" s="216">
        <v>18900000</v>
      </c>
      <c r="J9" s="216">
        <v>2500000</v>
      </c>
      <c r="K9" s="216">
        <v>25100000</v>
      </c>
      <c r="L9" s="215" t="s">
        <v>15</v>
      </c>
      <c r="M9" s="215"/>
      <c r="N9" s="215"/>
    </row>
    <row r="10" spans="1:15" x14ac:dyDescent="0.25">
      <c r="A10" s="214">
        <v>6</v>
      </c>
      <c r="B10" s="215" t="s">
        <v>27</v>
      </c>
      <c r="C10" s="377" t="s">
        <v>2161</v>
      </c>
      <c r="D10" s="378"/>
      <c r="E10" s="379"/>
      <c r="F10" s="216">
        <v>46500000</v>
      </c>
      <c r="G10" s="216">
        <v>1375000</v>
      </c>
      <c r="H10" s="216">
        <v>0</v>
      </c>
      <c r="I10" s="216">
        <v>9700000</v>
      </c>
      <c r="J10" s="216">
        <v>0</v>
      </c>
      <c r="K10" s="216">
        <v>35425000</v>
      </c>
      <c r="L10" s="215" t="s">
        <v>15</v>
      </c>
      <c r="M10" s="215"/>
      <c r="N10" s="215"/>
    </row>
    <row r="11" spans="1:15" ht="12.75" customHeight="1" x14ac:dyDescent="0.25">
      <c r="A11" s="214">
        <v>7</v>
      </c>
      <c r="B11" s="215" t="s">
        <v>29</v>
      </c>
      <c r="C11" s="377" t="s">
        <v>2866</v>
      </c>
      <c r="D11" s="378"/>
      <c r="E11" s="379"/>
      <c r="F11" s="216">
        <v>341400000</v>
      </c>
      <c r="G11" s="216">
        <v>28000000</v>
      </c>
      <c r="H11" s="216">
        <v>0</v>
      </c>
      <c r="I11" s="216">
        <v>58600000</v>
      </c>
      <c r="J11" s="216">
        <v>0</v>
      </c>
      <c r="K11" s="216">
        <v>254800000</v>
      </c>
      <c r="L11" s="215" t="s">
        <v>15</v>
      </c>
      <c r="M11" s="215"/>
      <c r="N11" s="215"/>
    </row>
    <row r="12" spans="1:15" ht="12.75" customHeight="1" x14ac:dyDescent="0.25">
      <c r="A12" s="214">
        <v>8</v>
      </c>
      <c r="B12" s="215" t="s">
        <v>30</v>
      </c>
      <c r="C12" s="377" t="s">
        <v>2867</v>
      </c>
      <c r="D12" s="378"/>
      <c r="E12" s="379"/>
      <c r="F12" s="216">
        <v>192500000</v>
      </c>
      <c r="G12" s="216">
        <v>50000000</v>
      </c>
      <c r="H12" s="216">
        <v>0</v>
      </c>
      <c r="I12" s="216">
        <v>31000000</v>
      </c>
      <c r="J12" s="216">
        <v>0</v>
      </c>
      <c r="K12" s="216">
        <v>111500000</v>
      </c>
      <c r="L12" s="215" t="s">
        <v>15</v>
      </c>
      <c r="M12" s="215"/>
      <c r="N12" s="215"/>
    </row>
    <row r="13" spans="1:15" ht="12.75" customHeight="1" x14ac:dyDescent="0.25">
      <c r="A13" s="214">
        <v>9</v>
      </c>
      <c r="B13" s="217" t="s">
        <v>32</v>
      </c>
      <c r="C13" s="436" t="s">
        <v>2869</v>
      </c>
      <c r="D13" s="437"/>
      <c r="E13" s="438"/>
      <c r="F13" s="218">
        <v>46500000</v>
      </c>
      <c r="G13" s="218">
        <v>1250000</v>
      </c>
      <c r="H13" s="218">
        <v>0</v>
      </c>
      <c r="I13" s="218">
        <v>27600000</v>
      </c>
      <c r="J13" s="218">
        <v>0</v>
      </c>
      <c r="K13" s="218">
        <v>17650000</v>
      </c>
      <c r="L13" s="217" t="s">
        <v>15</v>
      </c>
      <c r="M13" s="217"/>
      <c r="N13" s="217"/>
      <c r="O13" s="219"/>
    </row>
    <row r="14" spans="1:15" ht="12.75" customHeight="1" x14ac:dyDescent="0.25">
      <c r="A14" s="214">
        <v>10</v>
      </c>
      <c r="B14" s="215" t="s">
        <v>38</v>
      </c>
      <c r="C14" s="377" t="s">
        <v>2868</v>
      </c>
      <c r="D14" s="378"/>
      <c r="E14" s="379"/>
      <c r="F14" s="216">
        <v>2000000</v>
      </c>
      <c r="G14" s="216">
        <v>0</v>
      </c>
      <c r="H14" s="216">
        <v>0</v>
      </c>
      <c r="I14" s="216">
        <v>0</v>
      </c>
      <c r="J14" s="216">
        <v>0</v>
      </c>
      <c r="K14" s="216">
        <v>2000000</v>
      </c>
      <c r="L14" s="215" t="s">
        <v>15</v>
      </c>
      <c r="M14" s="215"/>
      <c r="N14" s="215"/>
    </row>
    <row r="15" spans="1:15" ht="25.5" customHeight="1" x14ac:dyDescent="0.25">
      <c r="A15" s="214">
        <v>11</v>
      </c>
      <c r="B15" s="215" t="s">
        <v>43</v>
      </c>
      <c r="C15" s="377" t="s">
        <v>2870</v>
      </c>
      <c r="D15" s="378"/>
      <c r="E15" s="379"/>
      <c r="F15" s="216">
        <v>55700000</v>
      </c>
      <c r="G15" s="216">
        <v>784000</v>
      </c>
      <c r="H15" s="216">
        <v>0</v>
      </c>
      <c r="I15" s="216">
        <v>46500000</v>
      </c>
      <c r="J15" s="216">
        <v>0</v>
      </c>
      <c r="K15" s="216">
        <v>8416000</v>
      </c>
      <c r="L15" s="215" t="s">
        <v>15</v>
      </c>
      <c r="M15" s="215"/>
      <c r="N15" s="215"/>
    </row>
    <row r="16" spans="1:15" x14ac:dyDescent="0.25">
      <c r="A16" s="214">
        <v>12</v>
      </c>
      <c r="B16" s="215" t="s">
        <v>45</v>
      </c>
      <c r="C16" s="436" t="s">
        <v>2161</v>
      </c>
      <c r="D16" s="437"/>
      <c r="E16" s="438"/>
      <c r="F16" s="216">
        <v>55700000</v>
      </c>
      <c r="G16" s="216">
        <v>0</v>
      </c>
      <c r="H16" s="216">
        <v>0</v>
      </c>
      <c r="I16" s="216">
        <v>9200000</v>
      </c>
      <c r="J16" s="216">
        <v>0</v>
      </c>
      <c r="K16" s="216">
        <v>46500000</v>
      </c>
      <c r="L16" s="215" t="s">
        <v>15</v>
      </c>
      <c r="M16" s="215"/>
      <c r="N16" s="215"/>
    </row>
    <row r="17" spans="1:14" s="219" customFormat="1" ht="12.75" customHeight="1" x14ac:dyDescent="0.25">
      <c r="A17" s="220">
        <v>13</v>
      </c>
      <c r="B17" s="217" t="s">
        <v>47</v>
      </c>
      <c r="C17" s="436" t="s">
        <v>2946</v>
      </c>
      <c r="D17" s="437"/>
      <c r="E17" s="438"/>
      <c r="F17" s="218">
        <v>9700000</v>
      </c>
      <c r="G17" s="218">
        <v>0</v>
      </c>
      <c r="H17" s="218">
        <v>0</v>
      </c>
      <c r="I17" s="218">
        <v>5100000</v>
      </c>
      <c r="J17" s="218">
        <v>0</v>
      </c>
      <c r="K17" s="218">
        <v>4600000</v>
      </c>
      <c r="L17" s="217" t="s">
        <v>15</v>
      </c>
      <c r="M17" s="217"/>
      <c r="N17" s="217"/>
    </row>
    <row r="18" spans="1:14" ht="12.75" customHeight="1" x14ac:dyDescent="0.25">
      <c r="A18" s="214">
        <v>14</v>
      </c>
      <c r="B18" s="215" t="s">
        <v>53</v>
      </c>
      <c r="C18" s="377" t="s">
        <v>2871</v>
      </c>
      <c r="D18" s="378"/>
      <c r="E18" s="379"/>
      <c r="F18" s="216" t="s">
        <v>54</v>
      </c>
      <c r="G18" s="216" t="s">
        <v>55</v>
      </c>
      <c r="H18" s="216">
        <v>0</v>
      </c>
      <c r="I18" s="216" t="s">
        <v>56</v>
      </c>
      <c r="J18" s="216">
        <v>0</v>
      </c>
      <c r="K18" s="216" t="s">
        <v>57</v>
      </c>
      <c r="L18" s="215" t="s">
        <v>15</v>
      </c>
      <c r="M18" s="215"/>
      <c r="N18" s="215"/>
    </row>
    <row r="19" spans="1:14" ht="24" x14ac:dyDescent="0.25">
      <c r="A19" s="215" t="s">
        <v>2939</v>
      </c>
      <c r="B19" s="215">
        <v>14</v>
      </c>
      <c r="C19" s="377"/>
      <c r="D19" s="378"/>
      <c r="E19" s="379"/>
      <c r="F19" s="216">
        <f>SUM(F5:F18)</f>
        <v>1260000000</v>
      </c>
      <c r="G19" s="216">
        <f t="shared" ref="G19:J19" si="0">SUM(G5:G18)</f>
        <v>94109000</v>
      </c>
      <c r="H19" s="216">
        <f t="shared" si="0"/>
        <v>0</v>
      </c>
      <c r="I19" s="216">
        <f t="shared" si="0"/>
        <v>464700000</v>
      </c>
      <c r="J19" s="216">
        <f t="shared" si="0"/>
        <v>2500000</v>
      </c>
      <c r="K19" s="216">
        <f>SUM(K5:K18)</f>
        <v>698691000</v>
      </c>
      <c r="L19" s="215"/>
      <c r="M19" s="215" t="s">
        <v>1802</v>
      </c>
      <c r="N19" s="215"/>
    </row>
    <row r="20" spans="1:14" s="221" customFormat="1" ht="36" x14ac:dyDescent="0.25">
      <c r="A20" s="211"/>
      <c r="B20" s="211" t="s">
        <v>2857</v>
      </c>
      <c r="C20" s="391" t="s">
        <v>2949</v>
      </c>
      <c r="D20" s="392"/>
      <c r="E20" s="393"/>
      <c r="F20" s="212" t="s">
        <v>2858</v>
      </c>
      <c r="G20" s="212" t="s">
        <v>2859</v>
      </c>
      <c r="H20" s="212" t="s">
        <v>2860</v>
      </c>
      <c r="I20" s="212" t="s">
        <v>508</v>
      </c>
      <c r="J20" s="212" t="s">
        <v>2861</v>
      </c>
      <c r="K20" s="212" t="s">
        <v>510</v>
      </c>
      <c r="L20" s="211" t="s">
        <v>513</v>
      </c>
      <c r="M20" s="211" t="s">
        <v>514</v>
      </c>
      <c r="N20" s="211"/>
    </row>
    <row r="21" spans="1:14" ht="12.75" customHeight="1" x14ac:dyDescent="0.25">
      <c r="A21" s="214">
        <v>1</v>
      </c>
      <c r="B21" s="215" t="s">
        <v>82</v>
      </c>
      <c r="C21" s="377" t="s">
        <v>2872</v>
      </c>
      <c r="D21" s="378"/>
      <c r="E21" s="379"/>
      <c r="F21" s="216">
        <v>155000000</v>
      </c>
      <c r="G21" s="216">
        <v>16384164</v>
      </c>
      <c r="H21" s="216">
        <v>0</v>
      </c>
      <c r="I21" s="216" t="s">
        <v>85</v>
      </c>
      <c r="J21" s="216">
        <v>0</v>
      </c>
      <c r="K21" s="216">
        <v>120215836</v>
      </c>
      <c r="L21" s="215" t="s">
        <v>15</v>
      </c>
      <c r="M21" s="215"/>
      <c r="N21" s="215"/>
    </row>
    <row r="22" spans="1:14" ht="12.75" customHeight="1" x14ac:dyDescent="0.25">
      <c r="A22" s="214">
        <v>2</v>
      </c>
      <c r="B22" s="215" t="s">
        <v>87</v>
      </c>
      <c r="C22" s="377" t="s">
        <v>2872</v>
      </c>
      <c r="D22" s="378"/>
      <c r="E22" s="379"/>
      <c r="F22" s="216">
        <v>155000000</v>
      </c>
      <c r="G22" s="216">
        <v>10255682</v>
      </c>
      <c r="H22" s="216">
        <v>0</v>
      </c>
      <c r="I22" s="216">
        <v>0</v>
      </c>
      <c r="J22" s="216">
        <v>0</v>
      </c>
      <c r="K22" s="216">
        <v>144744318</v>
      </c>
      <c r="L22" s="215" t="s">
        <v>15</v>
      </c>
      <c r="M22" s="215"/>
      <c r="N22" s="215"/>
    </row>
    <row r="23" spans="1:14" ht="12.75" customHeight="1" x14ac:dyDescent="0.25">
      <c r="A23" s="214">
        <v>3</v>
      </c>
      <c r="B23" s="215" t="s">
        <v>90</v>
      </c>
      <c r="C23" s="377" t="s">
        <v>2873</v>
      </c>
      <c r="D23" s="378"/>
      <c r="E23" s="379"/>
      <c r="F23" s="216" t="s">
        <v>91</v>
      </c>
      <c r="G23" s="216">
        <v>72813701</v>
      </c>
      <c r="H23" s="216">
        <v>0</v>
      </c>
      <c r="I23" s="216" t="s">
        <v>93</v>
      </c>
      <c r="J23" s="216">
        <v>0</v>
      </c>
      <c r="K23" s="216">
        <v>96986299</v>
      </c>
      <c r="L23" s="215" t="s">
        <v>74</v>
      </c>
      <c r="M23" s="215"/>
      <c r="N23" s="215"/>
    </row>
    <row r="24" spans="1:14" ht="25.5" customHeight="1" x14ac:dyDescent="0.25">
      <c r="A24" s="214">
        <v>4</v>
      </c>
      <c r="B24" s="215" t="s">
        <v>95</v>
      </c>
      <c r="C24" s="377" t="s">
        <v>2169</v>
      </c>
      <c r="D24" s="378"/>
      <c r="E24" s="379"/>
      <c r="F24" s="216">
        <v>230500000</v>
      </c>
      <c r="G24" s="216">
        <v>7000000</v>
      </c>
      <c r="H24" s="216">
        <v>0</v>
      </c>
      <c r="I24" s="216" t="s">
        <v>98</v>
      </c>
      <c r="J24" s="216">
        <v>0</v>
      </c>
      <c r="K24" s="216">
        <v>177000000</v>
      </c>
      <c r="L24" s="215" t="s">
        <v>74</v>
      </c>
      <c r="M24" s="215"/>
      <c r="N24" s="215"/>
    </row>
    <row r="25" spans="1:14" ht="12.75" customHeight="1" x14ac:dyDescent="0.25">
      <c r="A25" s="214">
        <v>5</v>
      </c>
      <c r="B25" s="215" t="s">
        <v>100</v>
      </c>
      <c r="C25" s="377" t="s">
        <v>2874</v>
      </c>
      <c r="D25" s="378"/>
      <c r="E25" s="379"/>
      <c r="F25" s="216">
        <v>341000000</v>
      </c>
      <c r="G25" s="216">
        <v>31225534</v>
      </c>
      <c r="H25" s="216">
        <v>0</v>
      </c>
      <c r="I25" s="216" t="s">
        <v>103</v>
      </c>
      <c r="J25" s="216">
        <v>0</v>
      </c>
      <c r="K25" s="216">
        <v>216774466</v>
      </c>
      <c r="L25" s="215" t="s">
        <v>74</v>
      </c>
      <c r="M25" s="215"/>
      <c r="N25" s="215"/>
    </row>
    <row r="26" spans="1:14" ht="12.75" customHeight="1" x14ac:dyDescent="0.25">
      <c r="A26" s="214">
        <v>6</v>
      </c>
      <c r="B26" s="215" t="s">
        <v>108</v>
      </c>
      <c r="C26" s="377" t="s">
        <v>2875</v>
      </c>
      <c r="D26" s="378"/>
      <c r="E26" s="379"/>
      <c r="F26" s="216">
        <v>92000000</v>
      </c>
      <c r="G26" s="216">
        <v>1375000</v>
      </c>
      <c r="H26" s="216">
        <v>0</v>
      </c>
      <c r="I26" s="216" t="s">
        <v>98</v>
      </c>
      <c r="J26" s="216">
        <v>0</v>
      </c>
      <c r="K26" s="216">
        <v>44625000</v>
      </c>
      <c r="L26" s="215" t="s">
        <v>74</v>
      </c>
      <c r="M26" s="215"/>
      <c r="N26" s="215"/>
    </row>
    <row r="27" spans="1:14" ht="25.5" customHeight="1" x14ac:dyDescent="0.25">
      <c r="A27" s="214">
        <v>7</v>
      </c>
      <c r="B27" s="215" t="s">
        <v>112</v>
      </c>
      <c r="C27" s="377" t="s">
        <v>2876</v>
      </c>
      <c r="D27" s="378"/>
      <c r="E27" s="379"/>
      <c r="F27" s="216">
        <v>186000000</v>
      </c>
      <c r="G27" s="216">
        <v>58037894</v>
      </c>
      <c r="H27" s="216">
        <v>0</v>
      </c>
      <c r="I27" s="216" t="s">
        <v>115</v>
      </c>
      <c r="J27" s="216">
        <v>0</v>
      </c>
      <c r="K27" s="216">
        <v>50462106</v>
      </c>
      <c r="L27" s="215" t="s">
        <v>74</v>
      </c>
      <c r="M27" s="215"/>
      <c r="N27" s="215"/>
    </row>
    <row r="28" spans="1:14" ht="25.5" customHeight="1" x14ac:dyDescent="0.25">
      <c r="A28" s="214">
        <v>8</v>
      </c>
      <c r="B28" s="215" t="s">
        <v>117</v>
      </c>
      <c r="C28" s="377" t="s">
        <v>2877</v>
      </c>
      <c r="D28" s="378"/>
      <c r="E28" s="379"/>
      <c r="F28" s="216">
        <v>46000000</v>
      </c>
      <c r="G28" s="216">
        <v>7000000</v>
      </c>
      <c r="H28" s="216">
        <v>0</v>
      </c>
      <c r="I28" s="216">
        <v>0</v>
      </c>
      <c r="J28" s="216">
        <v>0</v>
      </c>
      <c r="K28" s="216">
        <v>39000000</v>
      </c>
      <c r="L28" s="215" t="s">
        <v>74</v>
      </c>
      <c r="M28" s="215"/>
      <c r="N28" s="215"/>
    </row>
    <row r="29" spans="1:14" ht="12.75" customHeight="1" x14ac:dyDescent="0.25">
      <c r="A29" s="214">
        <v>9</v>
      </c>
      <c r="B29" s="215" t="s">
        <v>119</v>
      </c>
      <c r="C29" s="377" t="s">
        <v>2878</v>
      </c>
      <c r="D29" s="378"/>
      <c r="E29" s="379"/>
      <c r="F29" s="216">
        <v>62000000</v>
      </c>
      <c r="G29" s="216">
        <v>7367000</v>
      </c>
      <c r="H29" s="216">
        <v>0</v>
      </c>
      <c r="I29" s="216" t="s">
        <v>122</v>
      </c>
      <c r="J29" s="216">
        <v>0</v>
      </c>
      <c r="K29" s="216">
        <v>17432500</v>
      </c>
      <c r="L29" s="215" t="s">
        <v>74</v>
      </c>
      <c r="M29" s="215"/>
      <c r="N29" s="215"/>
    </row>
    <row r="30" spans="1:14" ht="12.75" customHeight="1" x14ac:dyDescent="0.25">
      <c r="A30" s="214">
        <v>10</v>
      </c>
      <c r="B30" s="215" t="s">
        <v>124</v>
      </c>
      <c r="C30" s="377" t="s">
        <v>2879</v>
      </c>
      <c r="D30" s="378"/>
      <c r="E30" s="379"/>
      <c r="F30" s="216">
        <v>138000000</v>
      </c>
      <c r="G30" s="216">
        <v>5657000</v>
      </c>
      <c r="H30" s="216">
        <v>0</v>
      </c>
      <c r="I30" s="216" t="s">
        <v>127</v>
      </c>
      <c r="J30" s="216">
        <v>0</v>
      </c>
      <c r="K30" s="216">
        <v>49542500</v>
      </c>
      <c r="L30" s="215" t="s">
        <v>74</v>
      </c>
      <c r="M30" s="215"/>
      <c r="N30" s="215"/>
    </row>
    <row r="31" spans="1:14" ht="12.75" customHeight="1" x14ac:dyDescent="0.25">
      <c r="A31" s="214">
        <v>11</v>
      </c>
      <c r="B31" s="215" t="s">
        <v>129</v>
      </c>
      <c r="C31" s="377" t="s">
        <v>2880</v>
      </c>
      <c r="D31" s="378"/>
      <c r="E31" s="379"/>
      <c r="F31" s="216">
        <v>46000000</v>
      </c>
      <c r="G31" s="216">
        <v>0</v>
      </c>
      <c r="H31" s="216">
        <v>0</v>
      </c>
      <c r="I31" s="216">
        <v>0</v>
      </c>
      <c r="J31" s="216">
        <v>0</v>
      </c>
      <c r="K31" s="216">
        <v>46000000</v>
      </c>
      <c r="L31" s="215" t="s">
        <v>74</v>
      </c>
      <c r="M31" s="215"/>
      <c r="N31" s="215"/>
    </row>
    <row r="32" spans="1:14" ht="12.75" customHeight="1" x14ac:dyDescent="0.25">
      <c r="A32" s="214">
        <v>12</v>
      </c>
      <c r="B32" s="215" t="s">
        <v>132</v>
      </c>
      <c r="C32" s="377" t="s">
        <v>2881</v>
      </c>
      <c r="D32" s="378"/>
      <c r="E32" s="379"/>
      <c r="F32" s="216">
        <v>46000000</v>
      </c>
      <c r="G32" s="216">
        <v>0</v>
      </c>
      <c r="H32" s="216">
        <v>0</v>
      </c>
      <c r="I32" s="216" t="s">
        <v>85</v>
      </c>
      <c r="J32" s="216">
        <v>0</v>
      </c>
      <c r="K32" s="216">
        <v>27600000</v>
      </c>
      <c r="L32" s="215" t="s">
        <v>74</v>
      </c>
      <c r="M32" s="215"/>
      <c r="N32" s="215"/>
    </row>
    <row r="33" spans="1:14" ht="12.75" customHeight="1" x14ac:dyDescent="0.25">
      <c r="A33" s="442">
        <v>13</v>
      </c>
      <c r="B33" s="215" t="s">
        <v>134</v>
      </c>
      <c r="C33" s="380" t="s">
        <v>2882</v>
      </c>
      <c r="D33" s="381"/>
      <c r="E33" s="382"/>
      <c r="F33" s="216">
        <v>583000000</v>
      </c>
      <c r="G33" s="216">
        <v>44693671</v>
      </c>
      <c r="H33" s="216">
        <v>0</v>
      </c>
      <c r="I33" s="216" t="s">
        <v>137</v>
      </c>
      <c r="J33" s="216">
        <v>0</v>
      </c>
      <c r="K33" s="371">
        <v>461506329</v>
      </c>
      <c r="L33" s="449" t="s">
        <v>74</v>
      </c>
      <c r="M33" s="215"/>
      <c r="N33" s="215"/>
    </row>
    <row r="34" spans="1:14" x14ac:dyDescent="0.25">
      <c r="A34" s="459"/>
      <c r="B34" s="215" t="s">
        <v>139</v>
      </c>
      <c r="C34" s="424"/>
      <c r="D34" s="425"/>
      <c r="E34" s="426"/>
      <c r="F34" s="216">
        <v>31000000</v>
      </c>
      <c r="G34" s="216">
        <v>82020000</v>
      </c>
      <c r="H34" s="216">
        <v>0</v>
      </c>
      <c r="I34" s="216" t="s">
        <v>76</v>
      </c>
      <c r="J34" s="216">
        <v>0</v>
      </c>
      <c r="K34" s="373"/>
      <c r="L34" s="450"/>
      <c r="M34" s="215"/>
      <c r="N34" s="215"/>
    </row>
    <row r="35" spans="1:14" x14ac:dyDescent="0.25">
      <c r="A35" s="459"/>
      <c r="B35" s="215" t="s">
        <v>141</v>
      </c>
      <c r="C35" s="424"/>
      <c r="D35" s="425"/>
      <c r="E35" s="426"/>
      <c r="F35" s="216">
        <v>31000000</v>
      </c>
      <c r="G35" s="216">
        <v>2413750</v>
      </c>
      <c r="H35" s="216"/>
      <c r="I35" s="216" t="s">
        <v>76</v>
      </c>
      <c r="J35" s="216">
        <v>0</v>
      </c>
      <c r="K35" s="373"/>
      <c r="L35" s="450"/>
      <c r="M35" s="215"/>
      <c r="N35" s="215"/>
    </row>
    <row r="36" spans="1:14" x14ac:dyDescent="0.25">
      <c r="A36" s="443"/>
      <c r="B36" s="215" t="s">
        <v>143</v>
      </c>
      <c r="C36" s="383"/>
      <c r="D36" s="384"/>
      <c r="E36" s="385"/>
      <c r="F36" s="216">
        <v>31000000</v>
      </c>
      <c r="G36" s="216">
        <v>6718750</v>
      </c>
      <c r="H36" s="216">
        <v>900</v>
      </c>
      <c r="I36" s="216" t="s">
        <v>76</v>
      </c>
      <c r="J36" s="216">
        <v>0</v>
      </c>
      <c r="K36" s="372"/>
      <c r="L36" s="451"/>
      <c r="M36" s="215"/>
      <c r="N36" s="215"/>
    </row>
    <row r="37" spans="1:14" ht="25.5" customHeight="1" x14ac:dyDescent="0.25">
      <c r="A37" s="214">
        <v>14</v>
      </c>
      <c r="B37" s="215" t="s">
        <v>146</v>
      </c>
      <c r="C37" s="377" t="s">
        <v>2883</v>
      </c>
      <c r="D37" s="378"/>
      <c r="E37" s="379"/>
      <c r="F37" s="216" t="s">
        <v>76</v>
      </c>
      <c r="G37" s="216">
        <v>138</v>
      </c>
      <c r="H37" s="216">
        <v>0</v>
      </c>
      <c r="I37" s="216" t="s">
        <v>147</v>
      </c>
      <c r="J37" s="216">
        <v>0</v>
      </c>
      <c r="K37" s="216">
        <v>12262500</v>
      </c>
      <c r="L37" s="215" t="s">
        <v>74</v>
      </c>
      <c r="M37" s="215"/>
      <c r="N37" s="215"/>
    </row>
    <row r="38" spans="1:14" ht="12.75" customHeight="1" x14ac:dyDescent="0.25">
      <c r="A38" s="214">
        <v>15</v>
      </c>
      <c r="B38" s="215" t="s">
        <v>149</v>
      </c>
      <c r="C38" s="377" t="s">
        <v>2884</v>
      </c>
      <c r="D38" s="378"/>
      <c r="E38" s="379"/>
      <c r="F38" s="216" t="s">
        <v>98</v>
      </c>
      <c r="G38" s="216">
        <v>3775000</v>
      </c>
      <c r="H38" s="216">
        <v>0</v>
      </c>
      <c r="I38" s="216" t="s">
        <v>85</v>
      </c>
      <c r="J38" s="216">
        <v>0</v>
      </c>
      <c r="K38" s="216">
        <v>23825000</v>
      </c>
      <c r="L38" s="215" t="s">
        <v>74</v>
      </c>
      <c r="M38" s="215"/>
      <c r="N38" s="215"/>
    </row>
    <row r="39" spans="1:14" ht="25.5" customHeight="1" x14ac:dyDescent="0.25">
      <c r="A39" s="214">
        <v>16</v>
      </c>
      <c r="B39" s="215" t="s">
        <v>152</v>
      </c>
      <c r="C39" s="377" t="s">
        <v>2885</v>
      </c>
      <c r="D39" s="378"/>
      <c r="E39" s="379"/>
      <c r="F39" s="216" t="s">
        <v>98</v>
      </c>
      <c r="G39" s="216">
        <v>0</v>
      </c>
      <c r="H39" s="216">
        <v>0</v>
      </c>
      <c r="I39" s="216" t="s">
        <v>153</v>
      </c>
      <c r="J39" s="216">
        <v>0</v>
      </c>
      <c r="K39" s="216">
        <v>9200000</v>
      </c>
      <c r="L39" s="215" t="s">
        <v>74</v>
      </c>
      <c r="M39" s="215"/>
      <c r="N39" s="215"/>
    </row>
    <row r="40" spans="1:14" ht="12.75" customHeight="1" x14ac:dyDescent="0.25">
      <c r="A40" s="214">
        <v>17</v>
      </c>
      <c r="B40" s="215" t="s">
        <v>154</v>
      </c>
      <c r="C40" s="377" t="s">
        <v>2886</v>
      </c>
      <c r="D40" s="378"/>
      <c r="E40" s="379"/>
      <c r="F40" s="216" t="s">
        <v>98</v>
      </c>
      <c r="G40" s="216">
        <v>0</v>
      </c>
      <c r="H40" s="216">
        <v>0</v>
      </c>
      <c r="I40" s="216">
        <v>0</v>
      </c>
      <c r="J40" s="216">
        <v>0</v>
      </c>
      <c r="K40" s="216">
        <v>46000000</v>
      </c>
      <c r="L40" s="215" t="s">
        <v>74</v>
      </c>
      <c r="M40" s="215"/>
      <c r="N40" s="215"/>
    </row>
    <row r="41" spans="1:14" ht="12.75" customHeight="1" x14ac:dyDescent="0.25">
      <c r="A41" s="214">
        <v>18</v>
      </c>
      <c r="B41" s="215" t="s">
        <v>155</v>
      </c>
      <c r="C41" s="377" t="s">
        <v>2886</v>
      </c>
      <c r="D41" s="378"/>
      <c r="E41" s="379"/>
      <c r="F41" s="216" t="s">
        <v>131</v>
      </c>
      <c r="G41" s="216">
        <v>0</v>
      </c>
      <c r="H41" s="216">
        <v>0</v>
      </c>
      <c r="I41" s="216">
        <v>0</v>
      </c>
      <c r="J41" s="216">
        <v>0</v>
      </c>
      <c r="K41" s="216">
        <v>9200000</v>
      </c>
      <c r="L41" s="215" t="s">
        <v>74</v>
      </c>
      <c r="M41" s="215"/>
      <c r="N41" s="215"/>
    </row>
    <row r="42" spans="1:14" ht="25.5" customHeight="1" x14ac:dyDescent="0.25">
      <c r="A42" s="214">
        <v>19</v>
      </c>
      <c r="B42" s="215" t="s">
        <v>156</v>
      </c>
      <c r="C42" s="377" t="s">
        <v>2887</v>
      </c>
      <c r="D42" s="378"/>
      <c r="E42" s="379"/>
      <c r="F42" s="216" t="s">
        <v>98</v>
      </c>
      <c r="G42" s="216">
        <v>0</v>
      </c>
      <c r="H42" s="216">
        <v>0</v>
      </c>
      <c r="I42" s="216" t="s">
        <v>85</v>
      </c>
      <c r="J42" s="216">
        <v>0</v>
      </c>
      <c r="K42" s="216">
        <v>27600000</v>
      </c>
      <c r="L42" s="215" t="s">
        <v>74</v>
      </c>
      <c r="M42" s="215"/>
      <c r="N42" s="215"/>
    </row>
    <row r="43" spans="1:14" ht="25.5" customHeight="1" x14ac:dyDescent="0.25">
      <c r="A43" s="214">
        <v>20</v>
      </c>
      <c r="B43" s="215" t="s">
        <v>157</v>
      </c>
      <c r="C43" s="377" t="s">
        <v>2887</v>
      </c>
      <c r="D43" s="378"/>
      <c r="E43" s="379"/>
      <c r="F43" s="216" t="s">
        <v>131</v>
      </c>
      <c r="G43" s="216">
        <v>0</v>
      </c>
      <c r="H43" s="216">
        <v>0</v>
      </c>
      <c r="I43" s="216">
        <v>0</v>
      </c>
      <c r="J43" s="216">
        <v>0</v>
      </c>
      <c r="K43" s="216">
        <v>9200000</v>
      </c>
      <c r="L43" s="215" t="s">
        <v>74</v>
      </c>
      <c r="M43" s="215"/>
      <c r="N43" s="215"/>
    </row>
    <row r="44" spans="1:14" ht="25.5" customHeight="1" x14ac:dyDescent="0.25">
      <c r="A44" s="214">
        <v>21</v>
      </c>
      <c r="B44" s="215" t="s">
        <v>158</v>
      </c>
      <c r="C44" s="377" t="s">
        <v>2888</v>
      </c>
      <c r="D44" s="378"/>
      <c r="E44" s="379"/>
      <c r="F44" s="216" t="s">
        <v>76</v>
      </c>
      <c r="G44" s="216">
        <v>0</v>
      </c>
      <c r="H44" s="216">
        <v>0</v>
      </c>
      <c r="I44" s="216" t="s">
        <v>159</v>
      </c>
      <c r="J44" s="216">
        <v>0</v>
      </c>
      <c r="K44" s="216">
        <v>24800000</v>
      </c>
      <c r="L44" s="215" t="s">
        <v>74</v>
      </c>
      <c r="M44" s="215"/>
      <c r="N44" s="215"/>
    </row>
    <row r="45" spans="1:14" ht="12.75" customHeight="1" x14ac:dyDescent="0.25">
      <c r="A45" s="214">
        <v>22</v>
      </c>
      <c r="B45" s="215" t="s">
        <v>161</v>
      </c>
      <c r="C45" s="377" t="s">
        <v>2889</v>
      </c>
      <c r="D45" s="378"/>
      <c r="E45" s="379"/>
      <c r="F45" s="216" t="s">
        <v>76</v>
      </c>
      <c r="G45" s="216">
        <v>0</v>
      </c>
      <c r="H45" s="216">
        <v>0</v>
      </c>
      <c r="I45" s="216">
        <v>0</v>
      </c>
      <c r="J45" s="216">
        <v>0</v>
      </c>
      <c r="K45" s="216">
        <v>31000000</v>
      </c>
      <c r="L45" s="215" t="s">
        <v>74</v>
      </c>
      <c r="M45" s="215"/>
      <c r="N45" s="215"/>
    </row>
    <row r="46" spans="1:14" ht="12.75" customHeight="1" x14ac:dyDescent="0.25">
      <c r="A46" s="214">
        <v>23</v>
      </c>
      <c r="B46" s="215" t="s">
        <v>162</v>
      </c>
      <c r="C46" s="377" t="s">
        <v>2890</v>
      </c>
      <c r="D46" s="378"/>
      <c r="E46" s="379"/>
      <c r="F46" s="216" t="s">
        <v>131</v>
      </c>
      <c r="G46" s="216">
        <v>0</v>
      </c>
      <c r="H46" s="216">
        <v>0</v>
      </c>
      <c r="I46" s="216">
        <v>0</v>
      </c>
      <c r="J46" s="216">
        <v>0</v>
      </c>
      <c r="K46" s="216">
        <v>9200000</v>
      </c>
      <c r="L46" s="215" t="s">
        <v>74</v>
      </c>
      <c r="M46" s="215"/>
      <c r="N46" s="215"/>
    </row>
    <row r="47" spans="1:14" ht="12.75" customHeight="1" x14ac:dyDescent="0.25">
      <c r="A47" s="214">
        <v>24</v>
      </c>
      <c r="B47" s="215" t="s">
        <v>163</v>
      </c>
      <c r="C47" s="377" t="s">
        <v>2891</v>
      </c>
      <c r="D47" s="378"/>
      <c r="E47" s="379"/>
      <c r="F47" s="216" t="s">
        <v>131</v>
      </c>
      <c r="G47" s="216">
        <v>0</v>
      </c>
      <c r="H47" s="216">
        <v>0</v>
      </c>
      <c r="I47" s="216">
        <v>0</v>
      </c>
      <c r="J47" s="216">
        <v>0</v>
      </c>
      <c r="K47" s="216">
        <v>9200000</v>
      </c>
      <c r="L47" s="215" t="s">
        <v>74</v>
      </c>
      <c r="M47" s="215"/>
      <c r="N47" s="215"/>
    </row>
    <row r="48" spans="1:14" x14ac:dyDescent="0.25">
      <c r="A48" s="214" t="s">
        <v>2939</v>
      </c>
      <c r="B48" s="215">
        <v>24</v>
      </c>
      <c r="C48" s="377"/>
      <c r="D48" s="378"/>
      <c r="E48" s="379"/>
      <c r="F48" s="216">
        <f>SUM(F21:F47)</f>
        <v>2173500000</v>
      </c>
      <c r="G48" s="216">
        <f t="shared" ref="G48:J48" si="1">SUM(G21:G47)</f>
        <v>356737284</v>
      </c>
      <c r="H48" s="216">
        <f t="shared" si="1"/>
        <v>900</v>
      </c>
      <c r="I48" s="216">
        <f t="shared" si="1"/>
        <v>0</v>
      </c>
      <c r="J48" s="216">
        <f t="shared" si="1"/>
        <v>0</v>
      </c>
      <c r="K48" s="216">
        <f>SUM(K21:K47)</f>
        <v>1703376854</v>
      </c>
      <c r="L48" s="215"/>
      <c r="M48" s="215" t="s">
        <v>2757</v>
      </c>
      <c r="N48" s="215"/>
    </row>
    <row r="49" spans="1:14" s="221" customFormat="1" ht="36" x14ac:dyDescent="0.25">
      <c r="A49" s="211"/>
      <c r="B49" s="211" t="s">
        <v>2857</v>
      </c>
      <c r="C49" s="391" t="s">
        <v>2950</v>
      </c>
      <c r="D49" s="392"/>
      <c r="E49" s="393"/>
      <c r="F49" s="212" t="s">
        <v>2858</v>
      </c>
      <c r="G49" s="212" t="s">
        <v>2859</v>
      </c>
      <c r="H49" s="212" t="s">
        <v>2860</v>
      </c>
      <c r="I49" s="212" t="s">
        <v>508</v>
      </c>
      <c r="J49" s="212" t="s">
        <v>2861</v>
      </c>
      <c r="K49" s="212" t="s">
        <v>510</v>
      </c>
      <c r="L49" s="211" t="s">
        <v>513</v>
      </c>
      <c r="M49" s="211" t="s">
        <v>514</v>
      </c>
      <c r="N49" s="211"/>
    </row>
    <row r="50" spans="1:14" ht="12.75" customHeight="1" x14ac:dyDescent="0.25">
      <c r="A50" s="214">
        <v>1</v>
      </c>
      <c r="B50" s="215" t="s">
        <v>132</v>
      </c>
      <c r="C50" s="377" t="s">
        <v>2892</v>
      </c>
      <c r="D50" s="378"/>
      <c r="E50" s="379"/>
      <c r="F50" s="216">
        <v>123500000</v>
      </c>
      <c r="G50" s="216"/>
      <c r="H50" s="216"/>
      <c r="I50" s="216">
        <v>95900000</v>
      </c>
      <c r="J50" s="216"/>
      <c r="K50" s="216">
        <v>27600000</v>
      </c>
      <c r="L50" s="215" t="s">
        <v>15</v>
      </c>
      <c r="M50" s="215"/>
      <c r="N50" s="215"/>
    </row>
    <row r="51" spans="1:14" ht="25.5" customHeight="1" x14ac:dyDescent="0.25">
      <c r="A51" s="214">
        <v>2</v>
      </c>
      <c r="B51" s="215" t="s">
        <v>179</v>
      </c>
      <c r="C51" s="377" t="s">
        <v>2893</v>
      </c>
      <c r="D51" s="378"/>
      <c r="E51" s="379"/>
      <c r="F51" s="216">
        <v>92500000</v>
      </c>
      <c r="G51" s="216"/>
      <c r="H51" s="216">
        <v>600000</v>
      </c>
      <c r="I51" s="216">
        <v>46000000</v>
      </c>
      <c r="J51" s="216"/>
      <c r="K51" s="216">
        <v>45900000</v>
      </c>
      <c r="L51" s="215" t="s">
        <v>15</v>
      </c>
      <c r="M51" s="215"/>
      <c r="N51" s="215"/>
    </row>
    <row r="52" spans="1:14" ht="25.5" customHeight="1" x14ac:dyDescent="0.25">
      <c r="A52" s="214">
        <v>3</v>
      </c>
      <c r="B52" s="215" t="s">
        <v>180</v>
      </c>
      <c r="C52" s="377" t="s">
        <v>2894</v>
      </c>
      <c r="D52" s="378"/>
      <c r="E52" s="379"/>
      <c r="F52" s="216">
        <v>391000000</v>
      </c>
      <c r="G52" s="216">
        <v>22000000</v>
      </c>
      <c r="H52" s="216">
        <v>84000000</v>
      </c>
      <c r="I52" s="216">
        <v>93500000</v>
      </c>
      <c r="J52" s="216"/>
      <c r="K52" s="216">
        <v>191500000</v>
      </c>
      <c r="L52" s="215" t="s">
        <v>15</v>
      </c>
      <c r="M52" s="215"/>
      <c r="N52" s="215"/>
    </row>
    <row r="53" spans="1:14" ht="12.75" customHeight="1" x14ac:dyDescent="0.25">
      <c r="A53" s="214">
        <v>4</v>
      </c>
      <c r="B53" s="215" t="s">
        <v>181</v>
      </c>
      <c r="C53" s="377" t="s">
        <v>2895</v>
      </c>
      <c r="D53" s="378"/>
      <c r="E53" s="379"/>
      <c r="F53" s="216">
        <v>500700000</v>
      </c>
      <c r="G53" s="216"/>
      <c r="H53" s="216"/>
      <c r="I53" s="216">
        <v>381000000</v>
      </c>
      <c r="J53" s="216">
        <v>20000000</v>
      </c>
      <c r="K53" s="216">
        <v>99700000</v>
      </c>
      <c r="L53" s="215" t="s">
        <v>15</v>
      </c>
      <c r="M53" s="215"/>
      <c r="N53" s="215"/>
    </row>
    <row r="54" spans="1:14" ht="12.75" customHeight="1" x14ac:dyDescent="0.25">
      <c r="A54" s="214">
        <v>5</v>
      </c>
      <c r="B54" s="215" t="s">
        <v>2191</v>
      </c>
      <c r="C54" s="377" t="s">
        <v>2896</v>
      </c>
      <c r="D54" s="378"/>
      <c r="E54" s="379"/>
      <c r="F54" s="216">
        <v>1530000000</v>
      </c>
      <c r="G54" s="216">
        <v>159000000</v>
      </c>
      <c r="H54" s="216"/>
      <c r="I54" s="216">
        <v>31000000</v>
      </c>
      <c r="J54" s="216"/>
      <c r="K54" s="216">
        <v>1340000000</v>
      </c>
      <c r="L54" s="215" t="s">
        <v>15</v>
      </c>
      <c r="M54" s="215"/>
      <c r="N54" s="215"/>
    </row>
    <row r="55" spans="1:14" ht="12.75" customHeight="1" x14ac:dyDescent="0.25">
      <c r="A55" s="452">
        <v>6</v>
      </c>
      <c r="B55" s="215" t="s">
        <v>184</v>
      </c>
      <c r="C55" s="380" t="s">
        <v>2897</v>
      </c>
      <c r="D55" s="381"/>
      <c r="E55" s="382"/>
      <c r="F55" s="216">
        <v>31500000</v>
      </c>
      <c r="G55" s="216"/>
      <c r="H55" s="216"/>
      <c r="I55" s="216" t="s">
        <v>183</v>
      </c>
      <c r="J55" s="216"/>
      <c r="K55" s="444">
        <v>270000000</v>
      </c>
      <c r="L55" s="445" t="s">
        <v>15</v>
      </c>
      <c r="M55" s="215"/>
      <c r="N55" s="215"/>
    </row>
    <row r="56" spans="1:14" x14ac:dyDescent="0.25">
      <c r="A56" s="452"/>
      <c r="B56" s="215" t="s">
        <v>185</v>
      </c>
      <c r="C56" s="424"/>
      <c r="D56" s="425"/>
      <c r="E56" s="426"/>
      <c r="F56" s="216">
        <v>155500000</v>
      </c>
      <c r="G56" s="216"/>
      <c r="H56" s="216"/>
      <c r="I56" s="216" t="s">
        <v>186</v>
      </c>
      <c r="J56" s="216"/>
      <c r="K56" s="444"/>
      <c r="L56" s="445"/>
      <c r="M56" s="215"/>
      <c r="N56" s="215"/>
    </row>
    <row r="57" spans="1:14" x14ac:dyDescent="0.25">
      <c r="A57" s="452"/>
      <c r="B57" s="215" t="s">
        <v>187</v>
      </c>
      <c r="C57" s="383"/>
      <c r="D57" s="384"/>
      <c r="E57" s="385"/>
      <c r="F57" s="216">
        <v>155500000</v>
      </c>
      <c r="G57" s="216"/>
      <c r="H57" s="216"/>
      <c r="I57" s="216"/>
      <c r="J57" s="216"/>
      <c r="K57" s="444"/>
      <c r="L57" s="445"/>
      <c r="M57" s="215"/>
      <c r="N57" s="215"/>
    </row>
    <row r="58" spans="1:14" x14ac:dyDescent="0.25">
      <c r="A58" s="214" t="s">
        <v>2939</v>
      </c>
      <c r="B58" s="215">
        <v>6</v>
      </c>
      <c r="C58" s="377"/>
      <c r="D58" s="378"/>
      <c r="E58" s="379"/>
      <c r="F58" s="216">
        <f>SUM(F50:F57)</f>
        <v>2980200000</v>
      </c>
      <c r="G58" s="216">
        <f t="shared" ref="G58:J58" si="2">SUM(G50:G57)</f>
        <v>181000000</v>
      </c>
      <c r="H58" s="216">
        <f t="shared" si="2"/>
        <v>84600000</v>
      </c>
      <c r="I58" s="216">
        <f t="shared" si="2"/>
        <v>647400000</v>
      </c>
      <c r="J58" s="216">
        <f t="shared" si="2"/>
        <v>20000000</v>
      </c>
      <c r="K58" s="216">
        <f>SUM(K50:K57)</f>
        <v>1974700000</v>
      </c>
      <c r="L58" s="215"/>
      <c r="M58" s="215" t="s">
        <v>2758</v>
      </c>
      <c r="N58" s="215"/>
    </row>
    <row r="59" spans="1:14" s="221" customFormat="1" ht="36" x14ac:dyDescent="0.25">
      <c r="A59" s="211"/>
      <c r="B59" s="211" t="s">
        <v>2857</v>
      </c>
      <c r="C59" s="391" t="s">
        <v>2951</v>
      </c>
      <c r="D59" s="392"/>
      <c r="E59" s="393"/>
      <c r="F59" s="212" t="s">
        <v>2858</v>
      </c>
      <c r="G59" s="212" t="s">
        <v>2859</v>
      </c>
      <c r="H59" s="212" t="s">
        <v>2860</v>
      </c>
      <c r="I59" s="212" t="s">
        <v>508</v>
      </c>
      <c r="J59" s="212" t="s">
        <v>2861</v>
      </c>
      <c r="K59" s="212" t="s">
        <v>510</v>
      </c>
      <c r="L59" s="211" t="s">
        <v>513</v>
      </c>
      <c r="M59" s="211" t="s">
        <v>514</v>
      </c>
      <c r="N59" s="211"/>
    </row>
    <row r="60" spans="1:14" ht="25.5" customHeight="1" x14ac:dyDescent="0.25">
      <c r="A60" s="224">
        <v>1</v>
      </c>
      <c r="B60" s="215" t="s">
        <v>210</v>
      </c>
      <c r="C60" s="377" t="s">
        <v>2899</v>
      </c>
      <c r="D60" s="378"/>
      <c r="E60" s="379"/>
      <c r="F60" s="216">
        <v>24800000</v>
      </c>
      <c r="G60" s="216">
        <v>5475000</v>
      </c>
      <c r="H60" s="216">
        <v>1735939</v>
      </c>
      <c r="I60" s="216">
        <v>0</v>
      </c>
      <c r="J60" s="216">
        <v>0</v>
      </c>
      <c r="K60" s="216">
        <v>93989061</v>
      </c>
      <c r="L60" s="215" t="s">
        <v>15</v>
      </c>
      <c r="M60" s="215"/>
      <c r="N60" s="215"/>
    </row>
    <row r="61" spans="1:14" ht="12.75" customHeight="1" x14ac:dyDescent="0.25">
      <c r="A61" s="224">
        <v>2</v>
      </c>
      <c r="B61" s="215" t="s">
        <v>214</v>
      </c>
      <c r="C61" s="377" t="s">
        <v>2622</v>
      </c>
      <c r="D61" s="378"/>
      <c r="E61" s="379"/>
      <c r="F61" s="216">
        <v>92000000</v>
      </c>
      <c r="G61" s="216">
        <v>1375000</v>
      </c>
      <c r="H61" s="216">
        <v>0</v>
      </c>
      <c r="I61" s="216">
        <v>46000000</v>
      </c>
      <c r="J61" s="216">
        <v>0</v>
      </c>
      <c r="K61" s="216">
        <v>44625000</v>
      </c>
      <c r="L61" s="215" t="s">
        <v>15</v>
      </c>
      <c r="M61" s="215"/>
      <c r="N61" s="215"/>
    </row>
    <row r="62" spans="1:14" ht="25.5" customHeight="1" x14ac:dyDescent="0.25">
      <c r="A62" s="224">
        <v>3</v>
      </c>
      <c r="B62" s="215" t="s">
        <v>216</v>
      </c>
      <c r="C62" s="377" t="s">
        <v>2900</v>
      </c>
      <c r="D62" s="378"/>
      <c r="E62" s="379"/>
      <c r="F62" s="216">
        <v>46000000</v>
      </c>
      <c r="G62" s="216">
        <v>0</v>
      </c>
      <c r="H62" s="216">
        <v>0</v>
      </c>
      <c r="I62" s="216">
        <v>27600000</v>
      </c>
      <c r="J62" s="216">
        <v>0</v>
      </c>
      <c r="K62" s="216">
        <v>18400000</v>
      </c>
      <c r="L62" s="215" t="s">
        <v>15</v>
      </c>
      <c r="M62" s="215"/>
      <c r="N62" s="215"/>
    </row>
    <row r="63" spans="1:14" ht="25.5" customHeight="1" x14ac:dyDescent="0.25">
      <c r="A63" s="224">
        <v>4</v>
      </c>
      <c r="B63" s="215" t="s">
        <v>218</v>
      </c>
      <c r="C63" s="377" t="s">
        <v>2901</v>
      </c>
      <c r="D63" s="378"/>
      <c r="E63" s="379"/>
      <c r="F63" s="216">
        <v>46000000</v>
      </c>
      <c r="G63" s="216">
        <v>0</v>
      </c>
      <c r="H63" s="216">
        <v>0</v>
      </c>
      <c r="I63" s="216">
        <v>18400000</v>
      </c>
      <c r="J63" s="216">
        <v>0</v>
      </c>
      <c r="K63" s="216">
        <v>27600000</v>
      </c>
      <c r="L63" s="215" t="s">
        <v>15</v>
      </c>
      <c r="M63" s="215"/>
      <c r="N63" s="215"/>
    </row>
    <row r="64" spans="1:14" ht="12.75" customHeight="1" x14ac:dyDescent="0.25">
      <c r="A64" s="224">
        <v>5</v>
      </c>
      <c r="B64" s="215" t="s">
        <v>220</v>
      </c>
      <c r="C64" s="377" t="s">
        <v>2902</v>
      </c>
      <c r="D64" s="378"/>
      <c r="E64" s="379"/>
      <c r="F64" s="216">
        <v>46000000</v>
      </c>
      <c r="G64" s="216">
        <v>6650000</v>
      </c>
      <c r="H64" s="216">
        <v>0</v>
      </c>
      <c r="I64" s="216">
        <v>27600000</v>
      </c>
      <c r="J64" s="216">
        <v>0</v>
      </c>
      <c r="K64" s="216">
        <v>11750000</v>
      </c>
      <c r="L64" s="215" t="s">
        <v>15</v>
      </c>
      <c r="M64" s="215"/>
      <c r="N64" s="215"/>
    </row>
    <row r="65" spans="1:14" ht="25.5" customHeight="1" x14ac:dyDescent="0.25">
      <c r="A65" s="224">
        <v>6</v>
      </c>
      <c r="B65" s="215" t="s">
        <v>222</v>
      </c>
      <c r="C65" s="377" t="s">
        <v>2903</v>
      </c>
      <c r="D65" s="378"/>
      <c r="E65" s="379"/>
      <c r="F65" s="216">
        <v>9200000</v>
      </c>
      <c r="G65" s="216">
        <v>0</v>
      </c>
      <c r="H65" s="216">
        <v>0</v>
      </c>
      <c r="I65" s="216">
        <v>0</v>
      </c>
      <c r="J65" s="216">
        <v>0</v>
      </c>
      <c r="K65" s="216">
        <v>9200000</v>
      </c>
      <c r="L65" s="215" t="s">
        <v>15</v>
      </c>
      <c r="M65" s="215"/>
      <c r="N65" s="215"/>
    </row>
    <row r="66" spans="1:14" ht="12.75" customHeight="1" x14ac:dyDescent="0.25">
      <c r="A66" s="224">
        <v>7</v>
      </c>
      <c r="B66" s="215" t="s">
        <v>224</v>
      </c>
      <c r="C66" s="377" t="s">
        <v>2904</v>
      </c>
      <c r="D66" s="378"/>
      <c r="E66" s="379"/>
      <c r="F66" s="216">
        <v>46000000</v>
      </c>
      <c r="G66" s="216">
        <v>1375000</v>
      </c>
      <c r="H66" s="216">
        <v>0</v>
      </c>
      <c r="I66" s="216">
        <v>27600000</v>
      </c>
      <c r="J66" s="216">
        <v>0</v>
      </c>
      <c r="K66" s="216">
        <v>17025000</v>
      </c>
      <c r="L66" s="215" t="s">
        <v>15</v>
      </c>
      <c r="M66" s="215"/>
      <c r="N66" s="215"/>
    </row>
    <row r="67" spans="1:14" ht="12.75" customHeight="1" x14ac:dyDescent="0.25">
      <c r="A67" s="224">
        <v>8</v>
      </c>
      <c r="B67" s="215" t="s">
        <v>226</v>
      </c>
      <c r="C67" s="377" t="s">
        <v>2898</v>
      </c>
      <c r="D67" s="378"/>
      <c r="E67" s="379"/>
      <c r="F67" s="216">
        <v>46000000</v>
      </c>
      <c r="G67" s="216">
        <v>0</v>
      </c>
      <c r="H67" s="216">
        <v>0</v>
      </c>
      <c r="I67" s="216">
        <v>0</v>
      </c>
      <c r="J67" s="216">
        <v>0</v>
      </c>
      <c r="K67" s="216">
        <v>46000000</v>
      </c>
      <c r="L67" s="215" t="s">
        <v>15</v>
      </c>
      <c r="M67" s="215"/>
      <c r="N67" s="215"/>
    </row>
    <row r="68" spans="1:14" ht="25.5" customHeight="1" x14ac:dyDescent="0.25">
      <c r="A68" s="224">
        <v>9</v>
      </c>
      <c r="B68" s="215" t="s">
        <v>233</v>
      </c>
      <c r="C68" s="377" t="s">
        <v>2905</v>
      </c>
      <c r="D68" s="378"/>
      <c r="E68" s="379"/>
      <c r="F68" s="216">
        <v>93000000</v>
      </c>
      <c r="G68" s="216">
        <v>11000000</v>
      </c>
      <c r="H68" s="216">
        <v>0</v>
      </c>
      <c r="I68" s="216">
        <v>12000000</v>
      </c>
      <c r="J68" s="216">
        <v>0</v>
      </c>
      <c r="K68" s="216">
        <v>70000000</v>
      </c>
      <c r="L68" s="215" t="s">
        <v>15</v>
      </c>
      <c r="M68" s="215"/>
      <c r="N68" s="215"/>
    </row>
    <row r="69" spans="1:14" ht="25.5" customHeight="1" x14ac:dyDescent="0.25">
      <c r="A69" s="224">
        <v>10</v>
      </c>
      <c r="B69" s="215" t="s">
        <v>234</v>
      </c>
      <c r="C69" s="377" t="s">
        <v>2632</v>
      </c>
      <c r="D69" s="378"/>
      <c r="E69" s="379"/>
      <c r="F69" s="216">
        <v>46000000</v>
      </c>
      <c r="G69" s="216">
        <v>2700000</v>
      </c>
      <c r="H69" s="216">
        <v>0</v>
      </c>
      <c r="I69" s="216">
        <v>9200000</v>
      </c>
      <c r="J69" s="216">
        <v>0</v>
      </c>
      <c r="K69" s="216">
        <v>34100000</v>
      </c>
      <c r="L69" s="215" t="s">
        <v>15</v>
      </c>
      <c r="M69" s="215"/>
      <c r="N69" s="215"/>
    </row>
    <row r="70" spans="1:14" ht="12.75" customHeight="1" x14ac:dyDescent="0.25">
      <c r="A70" s="224">
        <v>11</v>
      </c>
      <c r="B70" s="215" t="s">
        <v>248</v>
      </c>
      <c r="C70" s="377" t="s">
        <v>2906</v>
      </c>
      <c r="D70" s="378"/>
      <c r="E70" s="379"/>
      <c r="F70" s="216">
        <v>46000000</v>
      </c>
      <c r="G70" s="216">
        <v>0</v>
      </c>
      <c r="H70" s="216">
        <v>0</v>
      </c>
      <c r="I70" s="216">
        <v>0</v>
      </c>
      <c r="J70" s="216">
        <v>0</v>
      </c>
      <c r="K70" s="216">
        <v>46000000</v>
      </c>
      <c r="L70" s="215" t="s">
        <v>15</v>
      </c>
      <c r="M70" s="215"/>
      <c r="N70" s="215"/>
    </row>
    <row r="71" spans="1:14" ht="25.5" customHeight="1" x14ac:dyDescent="0.25">
      <c r="A71" s="224">
        <v>12</v>
      </c>
      <c r="B71" s="215" t="s">
        <v>250</v>
      </c>
      <c r="C71" s="377" t="s">
        <v>2907</v>
      </c>
      <c r="D71" s="378"/>
      <c r="E71" s="379"/>
      <c r="F71" s="216">
        <v>46000000</v>
      </c>
      <c r="G71" s="216">
        <v>0</v>
      </c>
      <c r="H71" s="216">
        <v>0</v>
      </c>
      <c r="I71" s="216">
        <v>0</v>
      </c>
      <c r="J71" s="216">
        <v>0</v>
      </c>
      <c r="K71" s="216">
        <v>46000000</v>
      </c>
      <c r="L71" s="215" t="s">
        <v>15</v>
      </c>
      <c r="M71" s="215"/>
      <c r="N71" s="215"/>
    </row>
    <row r="72" spans="1:14" ht="25.5" customHeight="1" x14ac:dyDescent="0.25">
      <c r="A72" s="224">
        <v>13</v>
      </c>
      <c r="B72" s="215" t="s">
        <v>252</v>
      </c>
      <c r="C72" s="377" t="s">
        <v>2908</v>
      </c>
      <c r="D72" s="378"/>
      <c r="E72" s="379"/>
      <c r="F72" s="216">
        <v>46000000</v>
      </c>
      <c r="G72" s="216">
        <v>0</v>
      </c>
      <c r="H72" s="216">
        <v>0</v>
      </c>
      <c r="I72" s="216">
        <v>18400000</v>
      </c>
      <c r="J72" s="216">
        <v>0</v>
      </c>
      <c r="K72" s="216">
        <v>27600000</v>
      </c>
      <c r="L72" s="215" t="s">
        <v>15</v>
      </c>
      <c r="M72" s="215"/>
      <c r="N72" s="215"/>
    </row>
    <row r="73" spans="1:14" ht="25.5" customHeight="1" x14ac:dyDescent="0.25">
      <c r="A73" s="224">
        <v>14</v>
      </c>
      <c r="B73" s="215" t="s">
        <v>255</v>
      </c>
      <c r="C73" s="377" t="s">
        <v>2909</v>
      </c>
      <c r="D73" s="378"/>
      <c r="E73" s="379"/>
      <c r="F73" s="216">
        <v>46000000</v>
      </c>
      <c r="G73" s="216">
        <v>0</v>
      </c>
      <c r="H73" s="216">
        <v>0</v>
      </c>
      <c r="I73" s="216">
        <v>9200000</v>
      </c>
      <c r="J73" s="216">
        <v>0</v>
      </c>
      <c r="K73" s="216">
        <v>36800000</v>
      </c>
      <c r="L73" s="215" t="s">
        <v>15</v>
      </c>
      <c r="M73" s="215"/>
      <c r="N73" s="215"/>
    </row>
    <row r="74" spans="1:14" ht="25.5" customHeight="1" x14ac:dyDescent="0.25">
      <c r="A74" s="224">
        <v>15</v>
      </c>
      <c r="B74" s="215" t="s">
        <v>259</v>
      </c>
      <c r="C74" s="377" t="s">
        <v>2911</v>
      </c>
      <c r="D74" s="378"/>
      <c r="E74" s="379"/>
      <c r="F74" s="216">
        <v>46500000</v>
      </c>
      <c r="G74" s="216">
        <v>2500000</v>
      </c>
      <c r="H74" s="216">
        <v>0</v>
      </c>
      <c r="I74" s="216">
        <v>27000000</v>
      </c>
      <c r="J74" s="216">
        <v>0</v>
      </c>
      <c r="K74" s="216">
        <v>17000000</v>
      </c>
      <c r="L74" s="215" t="s">
        <v>15</v>
      </c>
      <c r="M74" s="215"/>
      <c r="N74" s="215"/>
    </row>
    <row r="75" spans="1:14" ht="25.5" customHeight="1" x14ac:dyDescent="0.25">
      <c r="A75" s="224">
        <v>16</v>
      </c>
      <c r="B75" s="215" t="s">
        <v>262</v>
      </c>
      <c r="C75" s="377" t="s">
        <v>2910</v>
      </c>
      <c r="D75" s="378"/>
      <c r="E75" s="379"/>
      <c r="F75" s="216">
        <v>9200000</v>
      </c>
      <c r="G75" s="216">
        <v>0</v>
      </c>
      <c r="H75" s="216">
        <v>0</v>
      </c>
      <c r="I75" s="216">
        <v>5000000</v>
      </c>
      <c r="J75" s="216">
        <v>0</v>
      </c>
      <c r="K75" s="216">
        <v>4200000</v>
      </c>
      <c r="L75" s="215" t="s">
        <v>15</v>
      </c>
      <c r="M75" s="215"/>
      <c r="N75" s="215"/>
    </row>
    <row r="76" spans="1:14" ht="25.5" customHeight="1" x14ac:dyDescent="0.25">
      <c r="A76" s="224">
        <v>17</v>
      </c>
      <c r="B76" s="215" t="s">
        <v>263</v>
      </c>
      <c r="C76" s="377" t="s">
        <v>2912</v>
      </c>
      <c r="D76" s="378"/>
      <c r="E76" s="379"/>
      <c r="F76" s="216">
        <v>46000000</v>
      </c>
      <c r="G76" s="216">
        <v>0</v>
      </c>
      <c r="H76" s="216">
        <v>0</v>
      </c>
      <c r="I76" s="216">
        <v>0</v>
      </c>
      <c r="J76" s="216">
        <v>0</v>
      </c>
      <c r="K76" s="216">
        <v>46000000</v>
      </c>
      <c r="L76" s="215" t="s">
        <v>15</v>
      </c>
      <c r="M76" s="215"/>
      <c r="N76" s="215"/>
    </row>
    <row r="77" spans="1:14" ht="12.75" customHeight="1" x14ac:dyDescent="0.25">
      <c r="A77" s="224">
        <v>18</v>
      </c>
      <c r="B77" s="215" t="s">
        <v>264</v>
      </c>
      <c r="C77" s="377" t="s">
        <v>2645</v>
      </c>
      <c r="D77" s="378"/>
      <c r="E77" s="379"/>
      <c r="F77" s="216">
        <v>46000000</v>
      </c>
      <c r="G77" s="216">
        <v>2025000</v>
      </c>
      <c r="H77" s="216">
        <v>1735000</v>
      </c>
      <c r="I77" s="216">
        <v>0</v>
      </c>
      <c r="J77" s="216">
        <v>3636000</v>
      </c>
      <c r="K77" s="216">
        <v>38604000</v>
      </c>
      <c r="L77" s="215" t="s">
        <v>15</v>
      </c>
      <c r="M77" s="215"/>
      <c r="N77" s="215"/>
    </row>
    <row r="78" spans="1:14" ht="12.75" customHeight="1" x14ac:dyDescent="0.25">
      <c r="A78" s="224">
        <v>19</v>
      </c>
      <c r="B78" s="215" t="s">
        <v>266</v>
      </c>
      <c r="C78" s="377" t="s">
        <v>2913</v>
      </c>
      <c r="D78" s="378"/>
      <c r="E78" s="379"/>
      <c r="F78" s="216">
        <v>46000000</v>
      </c>
      <c r="G78" s="216">
        <v>0</v>
      </c>
      <c r="H78" s="216">
        <v>0</v>
      </c>
      <c r="I78" s="216">
        <v>0</v>
      </c>
      <c r="J78" s="216">
        <v>0</v>
      </c>
      <c r="K78" s="216">
        <v>46000000</v>
      </c>
      <c r="L78" s="215" t="s">
        <v>15</v>
      </c>
      <c r="M78" s="215"/>
      <c r="N78" s="215"/>
    </row>
    <row r="79" spans="1:14" x14ac:dyDescent="0.25">
      <c r="A79" s="224">
        <v>20</v>
      </c>
      <c r="B79" s="215" t="s">
        <v>268</v>
      </c>
      <c r="C79" s="377" t="s">
        <v>2914</v>
      </c>
      <c r="D79" s="378"/>
      <c r="E79" s="379"/>
      <c r="F79" s="216">
        <v>46000000</v>
      </c>
      <c r="G79" s="216">
        <v>0</v>
      </c>
      <c r="H79" s="216">
        <v>0</v>
      </c>
      <c r="I79" s="216">
        <v>27600000</v>
      </c>
      <c r="J79" s="216">
        <v>0</v>
      </c>
      <c r="K79" s="216">
        <v>18400000</v>
      </c>
      <c r="L79" s="215" t="s">
        <v>15</v>
      </c>
      <c r="M79" s="215"/>
      <c r="N79" s="215"/>
    </row>
    <row r="80" spans="1:14" ht="25.5" customHeight="1" x14ac:dyDescent="0.25">
      <c r="A80" s="224">
        <v>21</v>
      </c>
      <c r="B80" s="215" t="s">
        <v>272</v>
      </c>
      <c r="C80" s="377" t="s">
        <v>2907</v>
      </c>
      <c r="D80" s="378"/>
      <c r="E80" s="379"/>
      <c r="F80" s="216">
        <v>9200000</v>
      </c>
      <c r="G80" s="216">
        <v>0</v>
      </c>
      <c r="H80" s="216">
        <v>0</v>
      </c>
      <c r="I80" s="216">
        <v>0</v>
      </c>
      <c r="J80" s="216">
        <v>0</v>
      </c>
      <c r="K80" s="216">
        <v>9200000</v>
      </c>
      <c r="L80" s="215" t="s">
        <v>15</v>
      </c>
      <c r="M80" s="215"/>
      <c r="N80" s="215"/>
    </row>
    <row r="81" spans="1:14" ht="25.5" customHeight="1" x14ac:dyDescent="0.25">
      <c r="A81" s="224">
        <v>22</v>
      </c>
      <c r="B81" s="215" t="s">
        <v>273</v>
      </c>
      <c r="C81" s="377" t="s">
        <v>2915</v>
      </c>
      <c r="D81" s="378"/>
      <c r="E81" s="379"/>
      <c r="F81" s="216">
        <v>46000000</v>
      </c>
      <c r="G81" s="216">
        <v>9400000</v>
      </c>
      <c r="H81" s="216">
        <v>0</v>
      </c>
      <c r="I81" s="216">
        <v>0</v>
      </c>
      <c r="J81" s="216">
        <v>0</v>
      </c>
      <c r="K81" s="216">
        <v>36600000</v>
      </c>
      <c r="L81" s="215" t="s">
        <v>15</v>
      </c>
      <c r="M81" s="215"/>
      <c r="N81" s="215"/>
    </row>
    <row r="82" spans="1:14" ht="12.75" customHeight="1" x14ac:dyDescent="0.25">
      <c r="A82" s="224">
        <v>23</v>
      </c>
      <c r="B82" s="215" t="s">
        <v>275</v>
      </c>
      <c r="C82" s="377" t="s">
        <v>2906</v>
      </c>
      <c r="D82" s="378"/>
      <c r="E82" s="379"/>
      <c r="F82" s="216">
        <v>93000000</v>
      </c>
      <c r="G82" s="216">
        <v>6000000</v>
      </c>
      <c r="H82" s="216">
        <v>0</v>
      </c>
      <c r="I82" s="216">
        <v>36000000</v>
      </c>
      <c r="J82" s="216">
        <v>0</v>
      </c>
      <c r="K82" s="216">
        <v>51000000</v>
      </c>
      <c r="L82" s="215" t="s">
        <v>15</v>
      </c>
      <c r="M82" s="215"/>
      <c r="N82" s="215"/>
    </row>
    <row r="83" spans="1:14" x14ac:dyDescent="0.25">
      <c r="A83" s="224">
        <v>24</v>
      </c>
      <c r="B83" s="215" t="s">
        <v>276</v>
      </c>
      <c r="C83" s="377" t="s">
        <v>2649</v>
      </c>
      <c r="D83" s="378"/>
      <c r="E83" s="379"/>
      <c r="F83" s="216">
        <v>97600000</v>
      </c>
      <c r="G83" s="216">
        <v>0</v>
      </c>
      <c r="H83" s="216">
        <v>1800000</v>
      </c>
      <c r="I83" s="216">
        <v>33200000</v>
      </c>
      <c r="J83" s="216">
        <v>0</v>
      </c>
      <c r="K83" s="216">
        <v>62600000</v>
      </c>
      <c r="L83" s="215" t="s">
        <v>15</v>
      </c>
      <c r="M83" s="215"/>
      <c r="N83" s="215"/>
    </row>
    <row r="84" spans="1:14" x14ac:dyDescent="0.25">
      <c r="A84" s="224">
        <v>25</v>
      </c>
      <c r="B84" s="215" t="s">
        <v>277</v>
      </c>
      <c r="C84" s="377" t="s">
        <v>2916</v>
      </c>
      <c r="D84" s="378"/>
      <c r="E84" s="379"/>
      <c r="F84" s="216">
        <v>412200000</v>
      </c>
      <c r="G84" s="216">
        <v>104200000</v>
      </c>
      <c r="H84" s="216">
        <v>0</v>
      </c>
      <c r="I84" s="216">
        <v>241800000</v>
      </c>
      <c r="J84" s="216">
        <v>0</v>
      </c>
      <c r="K84" s="216">
        <v>66200000</v>
      </c>
      <c r="L84" s="215" t="s">
        <v>15</v>
      </c>
      <c r="M84" s="215"/>
      <c r="N84" s="215"/>
    </row>
    <row r="85" spans="1:14" ht="12.75" customHeight="1" x14ac:dyDescent="0.25">
      <c r="A85" s="224">
        <v>26</v>
      </c>
      <c r="B85" s="215" t="s">
        <v>30</v>
      </c>
      <c r="C85" s="377" t="s">
        <v>2917</v>
      </c>
      <c r="D85" s="378"/>
      <c r="E85" s="379"/>
      <c r="F85" s="216">
        <v>105800000</v>
      </c>
      <c r="G85" s="216">
        <v>10593750</v>
      </c>
      <c r="H85" s="216">
        <v>0</v>
      </c>
      <c r="I85" s="216">
        <v>92000000</v>
      </c>
      <c r="J85" s="216">
        <v>0</v>
      </c>
      <c r="K85" s="216">
        <v>3206250</v>
      </c>
      <c r="L85" s="215" t="s">
        <v>15</v>
      </c>
      <c r="M85" s="215"/>
      <c r="N85" s="215"/>
    </row>
    <row r="86" spans="1:14" ht="12.75" customHeight="1" x14ac:dyDescent="0.25">
      <c r="A86" s="224">
        <v>27</v>
      </c>
      <c r="B86" s="215" t="s">
        <v>280</v>
      </c>
      <c r="C86" s="377" t="s">
        <v>2918</v>
      </c>
      <c r="D86" s="378"/>
      <c r="E86" s="379"/>
      <c r="F86" s="216">
        <v>230000000</v>
      </c>
      <c r="G86" s="216">
        <v>4958127</v>
      </c>
      <c r="H86" s="216">
        <v>6600000</v>
      </c>
      <c r="I86" s="216">
        <v>73600000</v>
      </c>
      <c r="J86" s="216">
        <v>0</v>
      </c>
      <c r="K86" s="216">
        <v>144841873</v>
      </c>
      <c r="L86" s="215" t="s">
        <v>15</v>
      </c>
      <c r="M86" s="215"/>
      <c r="N86" s="215"/>
    </row>
    <row r="87" spans="1:14" ht="12.75" customHeight="1" x14ac:dyDescent="0.25">
      <c r="A87" s="224">
        <v>28</v>
      </c>
      <c r="B87" s="215" t="s">
        <v>281</v>
      </c>
      <c r="C87" s="377" t="s">
        <v>2919</v>
      </c>
      <c r="D87" s="378"/>
      <c r="E87" s="379"/>
      <c r="F87" s="216">
        <v>46000000</v>
      </c>
      <c r="G87" s="216">
        <v>0</v>
      </c>
      <c r="H87" s="216">
        <v>0</v>
      </c>
      <c r="I87" s="216">
        <v>0</v>
      </c>
      <c r="J87" s="216">
        <v>0</v>
      </c>
      <c r="K87" s="216">
        <v>46000000</v>
      </c>
      <c r="L87" s="215" t="s">
        <v>15</v>
      </c>
      <c r="M87" s="215"/>
      <c r="N87" s="215"/>
    </row>
    <row r="88" spans="1:14" ht="12.75" customHeight="1" x14ac:dyDescent="0.25">
      <c r="A88" s="224">
        <v>29</v>
      </c>
      <c r="B88" s="215" t="s">
        <v>282</v>
      </c>
      <c r="C88" s="377" t="s">
        <v>2920</v>
      </c>
      <c r="D88" s="378"/>
      <c r="E88" s="379"/>
      <c r="F88" s="216">
        <v>9200000</v>
      </c>
      <c r="G88" s="216">
        <v>0</v>
      </c>
      <c r="H88" s="216">
        <v>0</v>
      </c>
      <c r="I88" s="216">
        <v>4500000</v>
      </c>
      <c r="J88" s="216">
        <v>0</v>
      </c>
      <c r="K88" s="216">
        <v>4700000</v>
      </c>
      <c r="L88" s="215" t="s">
        <v>15</v>
      </c>
      <c r="M88" s="215"/>
      <c r="N88" s="215"/>
    </row>
    <row r="89" spans="1:14" ht="25.5" customHeight="1" x14ac:dyDescent="0.25">
      <c r="A89" s="224">
        <v>30</v>
      </c>
      <c r="B89" s="215" t="s">
        <v>288</v>
      </c>
      <c r="C89" s="377" t="s">
        <v>2921</v>
      </c>
      <c r="D89" s="378"/>
      <c r="E89" s="379"/>
      <c r="F89" s="216">
        <v>46000000</v>
      </c>
      <c r="G89" s="216">
        <v>0</v>
      </c>
      <c r="H89" s="216">
        <v>0</v>
      </c>
      <c r="I89" s="216">
        <v>0</v>
      </c>
      <c r="J89" s="216">
        <v>0</v>
      </c>
      <c r="K89" s="216">
        <v>46000000</v>
      </c>
      <c r="L89" s="215" t="s">
        <v>15</v>
      </c>
      <c r="M89" s="215"/>
      <c r="N89" s="215"/>
    </row>
    <row r="90" spans="1:14" ht="12.75" customHeight="1" x14ac:dyDescent="0.25">
      <c r="A90" s="224">
        <v>31</v>
      </c>
      <c r="B90" s="215" t="s">
        <v>289</v>
      </c>
      <c r="C90" s="377" t="s">
        <v>2922</v>
      </c>
      <c r="D90" s="378"/>
      <c r="E90" s="379"/>
      <c r="F90" s="216">
        <v>416500000</v>
      </c>
      <c r="G90" s="216">
        <v>55000000</v>
      </c>
      <c r="H90" s="216">
        <v>0</v>
      </c>
      <c r="I90" s="216">
        <v>266800000</v>
      </c>
      <c r="J90" s="216">
        <v>13490000</v>
      </c>
      <c r="K90" s="216">
        <v>81210000</v>
      </c>
      <c r="L90" s="215" t="s">
        <v>15</v>
      </c>
      <c r="M90" s="215"/>
      <c r="N90" s="215"/>
    </row>
    <row r="91" spans="1:14" ht="25.5" customHeight="1" x14ac:dyDescent="0.25">
      <c r="A91" s="224">
        <v>32</v>
      </c>
      <c r="B91" s="215" t="s">
        <v>290</v>
      </c>
      <c r="C91" s="377" t="s">
        <v>2923</v>
      </c>
      <c r="D91" s="378"/>
      <c r="E91" s="379"/>
      <c r="F91" s="216">
        <v>46500000</v>
      </c>
      <c r="G91" s="216">
        <v>0</v>
      </c>
      <c r="H91" s="216">
        <v>0</v>
      </c>
      <c r="I91" s="216">
        <v>0</v>
      </c>
      <c r="J91" s="216">
        <v>0</v>
      </c>
      <c r="K91" s="216">
        <v>46500000</v>
      </c>
      <c r="L91" s="215" t="s">
        <v>15</v>
      </c>
      <c r="M91" s="215"/>
      <c r="N91" s="215"/>
    </row>
    <row r="92" spans="1:14" ht="25.5" customHeight="1" x14ac:dyDescent="0.25">
      <c r="A92" s="224">
        <v>33</v>
      </c>
      <c r="B92" s="215" t="s">
        <v>293</v>
      </c>
      <c r="C92" s="377" t="s">
        <v>2912</v>
      </c>
      <c r="D92" s="378"/>
      <c r="E92" s="379"/>
      <c r="F92" s="216">
        <v>46500000</v>
      </c>
      <c r="G92" s="216">
        <v>0</v>
      </c>
      <c r="H92" s="216">
        <v>0</v>
      </c>
      <c r="I92" s="216">
        <v>9200000</v>
      </c>
      <c r="J92" s="216">
        <v>0</v>
      </c>
      <c r="K92" s="216">
        <v>37300000</v>
      </c>
      <c r="L92" s="215" t="s">
        <v>15</v>
      </c>
      <c r="M92" s="215"/>
      <c r="N92" s="215"/>
    </row>
    <row r="93" spans="1:14" ht="25.5" customHeight="1" x14ac:dyDescent="0.25">
      <c r="A93" s="224">
        <v>34</v>
      </c>
      <c r="B93" s="215" t="s">
        <v>294</v>
      </c>
      <c r="C93" s="377" t="s">
        <v>2912</v>
      </c>
      <c r="D93" s="378"/>
      <c r="E93" s="379"/>
      <c r="F93" s="216">
        <v>232500000</v>
      </c>
      <c r="G93" s="216">
        <v>17000000</v>
      </c>
      <c r="H93" s="216">
        <v>0</v>
      </c>
      <c r="I93" s="216">
        <v>50000000</v>
      </c>
      <c r="J93" s="216">
        <v>0</v>
      </c>
      <c r="K93" s="216">
        <v>165500000</v>
      </c>
      <c r="L93" s="215" t="s">
        <v>15</v>
      </c>
      <c r="M93" s="215"/>
      <c r="N93" s="215"/>
    </row>
    <row r="94" spans="1:14" ht="12.75" customHeight="1" x14ac:dyDescent="0.25">
      <c r="A94" s="224">
        <v>35</v>
      </c>
      <c r="B94" s="215" t="s">
        <v>296</v>
      </c>
      <c r="C94" s="377" t="s">
        <v>2924</v>
      </c>
      <c r="D94" s="378"/>
      <c r="E94" s="379"/>
      <c r="F94" s="216">
        <v>46500000</v>
      </c>
      <c r="G94" s="216">
        <v>0</v>
      </c>
      <c r="H94" s="216">
        <v>0</v>
      </c>
      <c r="I94" s="216">
        <v>0</v>
      </c>
      <c r="J94" s="216">
        <v>0</v>
      </c>
      <c r="K94" s="216">
        <v>46500000</v>
      </c>
      <c r="L94" s="215" t="s">
        <v>15</v>
      </c>
      <c r="M94" s="215"/>
      <c r="N94" s="215"/>
    </row>
    <row r="95" spans="1:14" ht="25.5" customHeight="1" x14ac:dyDescent="0.25">
      <c r="A95" s="224">
        <v>36</v>
      </c>
      <c r="B95" s="215" t="s">
        <v>297</v>
      </c>
      <c r="C95" s="377" t="s">
        <v>2925</v>
      </c>
      <c r="D95" s="378"/>
      <c r="E95" s="379"/>
      <c r="F95" s="216">
        <v>46500000</v>
      </c>
      <c r="G95" s="216">
        <v>0</v>
      </c>
      <c r="H95" s="216">
        <v>0</v>
      </c>
      <c r="I95" s="216">
        <v>0</v>
      </c>
      <c r="J95" s="216">
        <v>0</v>
      </c>
      <c r="K95" s="216">
        <v>46500000</v>
      </c>
      <c r="L95" s="215" t="s">
        <v>15</v>
      </c>
      <c r="M95" s="215"/>
      <c r="N95" s="215"/>
    </row>
    <row r="96" spans="1:14" ht="25.5" customHeight="1" x14ac:dyDescent="0.25">
      <c r="A96" s="224">
        <v>37</v>
      </c>
      <c r="B96" s="215" t="s">
        <v>298</v>
      </c>
      <c r="C96" s="377" t="s">
        <v>2926</v>
      </c>
      <c r="D96" s="378"/>
      <c r="E96" s="379"/>
      <c r="F96" s="216">
        <v>84800000</v>
      </c>
      <c r="G96" s="216">
        <v>6150000</v>
      </c>
      <c r="H96" s="216">
        <v>0</v>
      </c>
      <c r="I96" s="216">
        <v>3618182</v>
      </c>
      <c r="J96" s="216">
        <v>2760000</v>
      </c>
      <c r="K96" s="216">
        <v>72271818</v>
      </c>
      <c r="L96" s="215" t="s">
        <v>15</v>
      </c>
      <c r="M96" s="215"/>
      <c r="N96" s="215"/>
    </row>
    <row r="97" spans="1:14" ht="25.5" customHeight="1" x14ac:dyDescent="0.25">
      <c r="A97" s="224">
        <v>38</v>
      </c>
      <c r="B97" s="215" t="s">
        <v>300</v>
      </c>
      <c r="C97" s="377" t="s">
        <v>2926</v>
      </c>
      <c r="D97" s="378"/>
      <c r="E97" s="379"/>
      <c r="F97" s="216">
        <v>46000000</v>
      </c>
      <c r="G97" s="216">
        <v>375000</v>
      </c>
      <c r="H97" s="216">
        <v>0</v>
      </c>
      <c r="I97" s="216">
        <v>0</v>
      </c>
      <c r="J97" s="216">
        <v>0</v>
      </c>
      <c r="K97" s="216">
        <v>45625000</v>
      </c>
      <c r="L97" s="215" t="s">
        <v>15</v>
      </c>
      <c r="M97" s="215"/>
      <c r="N97" s="215"/>
    </row>
    <row r="98" spans="1:14" ht="12.75" customHeight="1" x14ac:dyDescent="0.25">
      <c r="A98" s="224">
        <v>39</v>
      </c>
      <c r="B98" s="215" t="s">
        <v>313</v>
      </c>
      <c r="C98" s="377" t="s">
        <v>2927</v>
      </c>
      <c r="D98" s="378"/>
      <c r="E98" s="379"/>
      <c r="F98" s="216">
        <v>279000000</v>
      </c>
      <c r="G98" s="216">
        <v>100000000</v>
      </c>
      <c r="H98" s="216">
        <v>0</v>
      </c>
      <c r="I98" s="216">
        <v>36800000</v>
      </c>
      <c r="J98" s="216">
        <v>0</v>
      </c>
      <c r="K98" s="216">
        <v>142200000</v>
      </c>
      <c r="L98" s="215" t="s">
        <v>15</v>
      </c>
      <c r="M98" s="215"/>
      <c r="N98" s="215"/>
    </row>
    <row r="99" spans="1:14" ht="25.5" customHeight="1" x14ac:dyDescent="0.25">
      <c r="A99" s="224">
        <v>40</v>
      </c>
      <c r="B99" s="215" t="s">
        <v>317</v>
      </c>
      <c r="C99" s="377" t="s">
        <v>2928</v>
      </c>
      <c r="D99" s="378"/>
      <c r="E99" s="379"/>
      <c r="F99" s="216">
        <v>9200000</v>
      </c>
      <c r="G99" s="216">
        <v>0</v>
      </c>
      <c r="H99" s="216">
        <v>0</v>
      </c>
      <c r="I99" s="216">
        <v>0</v>
      </c>
      <c r="J99" s="216">
        <v>0</v>
      </c>
      <c r="K99" s="216">
        <v>9200000</v>
      </c>
      <c r="L99" s="215" t="s">
        <v>15</v>
      </c>
      <c r="M99" s="215"/>
      <c r="N99" s="215"/>
    </row>
    <row r="100" spans="1:14" ht="12.75" customHeight="1" x14ac:dyDescent="0.25">
      <c r="A100" s="224">
        <v>41</v>
      </c>
      <c r="B100" s="215" t="s">
        <v>319</v>
      </c>
      <c r="C100" s="377" t="s">
        <v>2929</v>
      </c>
      <c r="D100" s="378"/>
      <c r="E100" s="379"/>
      <c r="F100" s="216">
        <v>46000000</v>
      </c>
      <c r="G100" s="216">
        <v>0</v>
      </c>
      <c r="H100" s="216">
        <v>0</v>
      </c>
      <c r="I100" s="216">
        <v>27600000</v>
      </c>
      <c r="J100" s="216">
        <v>0</v>
      </c>
      <c r="K100" s="216">
        <v>18400000</v>
      </c>
      <c r="L100" s="215" t="s">
        <v>15</v>
      </c>
      <c r="M100" s="215"/>
      <c r="N100" s="215"/>
    </row>
    <row r="101" spans="1:14" ht="25.5" customHeight="1" x14ac:dyDescent="0.25">
      <c r="A101" s="224">
        <v>42</v>
      </c>
      <c r="B101" s="215" t="s">
        <v>328</v>
      </c>
      <c r="C101" s="377" t="s">
        <v>2930</v>
      </c>
      <c r="D101" s="378"/>
      <c r="E101" s="379"/>
      <c r="F101" s="216">
        <v>46500000</v>
      </c>
      <c r="G101" s="216">
        <v>0</v>
      </c>
      <c r="H101" s="216">
        <v>0</v>
      </c>
      <c r="I101" s="216">
        <v>0</v>
      </c>
      <c r="J101" s="216">
        <v>0</v>
      </c>
      <c r="K101" s="216">
        <v>46500000</v>
      </c>
      <c r="L101" s="215" t="s">
        <v>15</v>
      </c>
      <c r="M101" s="215"/>
      <c r="N101" s="215"/>
    </row>
    <row r="102" spans="1:14" ht="12.75" customHeight="1" x14ac:dyDescent="0.25">
      <c r="A102" s="224">
        <v>43</v>
      </c>
      <c r="B102" s="215" t="s">
        <v>329</v>
      </c>
      <c r="C102" s="377" t="s">
        <v>2931</v>
      </c>
      <c r="D102" s="378"/>
      <c r="E102" s="379"/>
      <c r="F102" s="216">
        <v>46000000</v>
      </c>
      <c r="G102" s="216">
        <v>0</v>
      </c>
      <c r="H102" s="216">
        <v>0</v>
      </c>
      <c r="I102" s="216">
        <v>46000000</v>
      </c>
      <c r="J102" s="216">
        <v>0</v>
      </c>
      <c r="K102" s="216">
        <v>0</v>
      </c>
      <c r="L102" s="215" t="s">
        <v>15</v>
      </c>
      <c r="M102" s="215"/>
      <c r="N102" s="215"/>
    </row>
    <row r="103" spans="1:14" ht="12.75" customHeight="1" x14ac:dyDescent="0.25">
      <c r="A103" s="224">
        <v>44</v>
      </c>
      <c r="B103" s="215" t="s">
        <v>331</v>
      </c>
      <c r="C103" s="377" t="s">
        <v>2932</v>
      </c>
      <c r="D103" s="378"/>
      <c r="E103" s="379"/>
      <c r="F103" s="216">
        <v>46500000</v>
      </c>
      <c r="G103" s="216">
        <v>0</v>
      </c>
      <c r="H103" s="216">
        <v>0</v>
      </c>
      <c r="I103" s="216">
        <v>0</v>
      </c>
      <c r="J103" s="216">
        <v>0</v>
      </c>
      <c r="K103" s="216">
        <v>46500000</v>
      </c>
      <c r="L103" s="215" t="s">
        <v>15</v>
      </c>
      <c r="M103" s="215"/>
      <c r="N103" s="215"/>
    </row>
    <row r="104" spans="1:14" ht="25.5" customHeight="1" x14ac:dyDescent="0.25">
      <c r="A104" s="224">
        <v>45</v>
      </c>
      <c r="B104" s="215" t="s">
        <v>332</v>
      </c>
      <c r="C104" s="377" t="s">
        <v>2933</v>
      </c>
      <c r="D104" s="378"/>
      <c r="E104" s="379"/>
      <c r="F104" s="216">
        <v>46500000</v>
      </c>
      <c r="G104" s="216">
        <v>0</v>
      </c>
      <c r="H104" s="216">
        <v>0</v>
      </c>
      <c r="I104" s="216">
        <v>0</v>
      </c>
      <c r="J104" s="216">
        <v>0</v>
      </c>
      <c r="K104" s="216">
        <v>46500000</v>
      </c>
      <c r="L104" s="215" t="s">
        <v>15</v>
      </c>
      <c r="M104" s="215"/>
      <c r="N104" s="215"/>
    </row>
    <row r="105" spans="1:14" ht="25.5" customHeight="1" x14ac:dyDescent="0.25">
      <c r="A105" s="224">
        <v>46</v>
      </c>
      <c r="B105" s="215" t="s">
        <v>333</v>
      </c>
      <c r="C105" s="377" t="s">
        <v>2934</v>
      </c>
      <c r="D105" s="378"/>
      <c r="E105" s="379"/>
      <c r="F105" s="216">
        <v>24800000</v>
      </c>
      <c r="G105" s="216">
        <v>1443750</v>
      </c>
      <c r="H105" s="216">
        <v>0</v>
      </c>
      <c r="I105" s="216">
        <v>0</v>
      </c>
      <c r="J105" s="216">
        <v>0</v>
      </c>
      <c r="K105" s="216">
        <v>23356250</v>
      </c>
      <c r="L105" s="215" t="s">
        <v>15</v>
      </c>
      <c r="M105" s="215"/>
      <c r="N105" s="215"/>
    </row>
    <row r="106" spans="1:14" ht="12.75" customHeight="1" x14ac:dyDescent="0.25">
      <c r="A106" s="224">
        <v>47</v>
      </c>
      <c r="B106" s="215" t="s">
        <v>334</v>
      </c>
      <c r="C106" s="377" t="s">
        <v>2935</v>
      </c>
      <c r="D106" s="378"/>
      <c r="E106" s="379"/>
      <c r="F106" s="216">
        <v>139500000</v>
      </c>
      <c r="G106" s="216">
        <v>2750000</v>
      </c>
      <c r="H106" s="216">
        <v>0</v>
      </c>
      <c r="I106" s="216">
        <v>9200000</v>
      </c>
      <c r="J106" s="216">
        <v>0</v>
      </c>
      <c r="K106" s="216">
        <v>127550000</v>
      </c>
      <c r="L106" s="215" t="s">
        <v>15</v>
      </c>
      <c r="M106" s="215"/>
      <c r="N106" s="215"/>
    </row>
    <row r="107" spans="1:14" ht="12.75" customHeight="1" x14ac:dyDescent="0.25">
      <c r="A107" s="224">
        <v>48</v>
      </c>
      <c r="B107" s="215" t="s">
        <v>335</v>
      </c>
      <c r="C107" s="377" t="s">
        <v>2936</v>
      </c>
      <c r="D107" s="378"/>
      <c r="E107" s="379"/>
      <c r="F107" s="216">
        <v>55700000</v>
      </c>
      <c r="G107" s="216">
        <v>6243750</v>
      </c>
      <c r="H107" s="216">
        <v>0</v>
      </c>
      <c r="I107" s="216">
        <v>36800000</v>
      </c>
      <c r="J107" s="216">
        <v>0</v>
      </c>
      <c r="K107" s="216">
        <v>12656250</v>
      </c>
      <c r="L107" s="215" t="s">
        <v>15</v>
      </c>
      <c r="M107" s="215"/>
      <c r="N107" s="215"/>
    </row>
    <row r="108" spans="1:14" ht="12.75" customHeight="1" x14ac:dyDescent="0.25">
      <c r="A108" s="224">
        <v>49</v>
      </c>
      <c r="B108" s="215" t="s">
        <v>336</v>
      </c>
      <c r="C108" s="377" t="s">
        <v>2937</v>
      </c>
      <c r="D108" s="378"/>
      <c r="E108" s="379"/>
      <c r="F108" s="216">
        <v>46500000</v>
      </c>
      <c r="G108" s="216">
        <v>0</v>
      </c>
      <c r="H108" s="216">
        <v>0</v>
      </c>
      <c r="I108" s="216">
        <v>0</v>
      </c>
      <c r="J108" s="216">
        <v>0</v>
      </c>
      <c r="K108" s="216">
        <v>46500000</v>
      </c>
      <c r="L108" s="215" t="s">
        <v>15</v>
      </c>
      <c r="M108" s="215"/>
      <c r="N108" s="215"/>
    </row>
    <row r="109" spans="1:14" ht="25.5" customHeight="1" x14ac:dyDescent="0.25">
      <c r="A109" s="224">
        <v>50</v>
      </c>
      <c r="B109" s="215" t="s">
        <v>337</v>
      </c>
      <c r="C109" s="377" t="s">
        <v>2938</v>
      </c>
      <c r="D109" s="378"/>
      <c r="E109" s="379"/>
      <c r="F109" s="216">
        <v>9200000</v>
      </c>
      <c r="G109" s="216">
        <v>0</v>
      </c>
      <c r="H109" s="216">
        <v>0</v>
      </c>
      <c r="I109" s="216">
        <v>0</v>
      </c>
      <c r="J109" s="216">
        <v>0</v>
      </c>
      <c r="K109" s="216">
        <v>9200000</v>
      </c>
      <c r="L109" s="215" t="s">
        <v>15</v>
      </c>
      <c r="M109" s="215"/>
      <c r="N109" s="215"/>
    </row>
    <row r="110" spans="1:14" ht="25.5" customHeight="1" x14ac:dyDescent="0.25">
      <c r="A110" s="224">
        <v>51</v>
      </c>
      <c r="B110" s="215" t="s">
        <v>2751</v>
      </c>
      <c r="C110" s="377" t="s">
        <v>2676</v>
      </c>
      <c r="D110" s="378"/>
      <c r="E110" s="379"/>
      <c r="F110" s="216">
        <v>9200000</v>
      </c>
      <c r="G110" s="216">
        <v>0</v>
      </c>
      <c r="H110" s="216">
        <v>0</v>
      </c>
      <c r="I110" s="216">
        <v>500000</v>
      </c>
      <c r="J110" s="216">
        <v>0</v>
      </c>
      <c r="K110" s="216">
        <v>8700000</v>
      </c>
      <c r="L110" s="215" t="s">
        <v>15</v>
      </c>
      <c r="M110" s="215"/>
      <c r="N110" s="215"/>
    </row>
    <row r="111" spans="1:14" ht="25.5" customHeight="1" x14ac:dyDescent="0.25">
      <c r="A111" s="224">
        <v>52</v>
      </c>
      <c r="B111" s="215" t="s">
        <v>2752</v>
      </c>
      <c r="C111" s="377" t="s">
        <v>2679</v>
      </c>
      <c r="D111" s="378"/>
      <c r="E111" s="379"/>
      <c r="F111" s="216">
        <v>157500000</v>
      </c>
      <c r="G111" s="216">
        <v>14000000</v>
      </c>
      <c r="H111" s="216">
        <v>0</v>
      </c>
      <c r="I111" s="216">
        <v>12400000</v>
      </c>
      <c r="J111" s="216">
        <v>0</v>
      </c>
      <c r="K111" s="216">
        <v>131100000</v>
      </c>
      <c r="L111" s="215" t="s">
        <v>15</v>
      </c>
      <c r="M111" s="215"/>
      <c r="N111" s="215"/>
    </row>
    <row r="112" spans="1:14" ht="25.5" customHeight="1" x14ac:dyDescent="0.25">
      <c r="A112" s="224">
        <v>53</v>
      </c>
      <c r="B112" s="215" t="s">
        <v>342</v>
      </c>
      <c r="C112" s="377" t="s">
        <v>2680</v>
      </c>
      <c r="D112" s="378"/>
      <c r="E112" s="379"/>
      <c r="F112" s="216">
        <v>9200000</v>
      </c>
      <c r="G112" s="216">
        <v>0</v>
      </c>
      <c r="H112" s="216">
        <v>0</v>
      </c>
      <c r="I112" s="216">
        <v>0</v>
      </c>
      <c r="J112" s="216">
        <v>0</v>
      </c>
      <c r="K112" s="216">
        <v>9200000</v>
      </c>
      <c r="L112" s="215" t="s">
        <v>15</v>
      </c>
      <c r="M112" s="215"/>
      <c r="N112" s="215"/>
    </row>
    <row r="113" spans="1:14" ht="25.5" customHeight="1" x14ac:dyDescent="0.25">
      <c r="A113" s="224">
        <v>54</v>
      </c>
      <c r="B113" s="215" t="s">
        <v>344</v>
      </c>
      <c r="C113" s="377" t="s">
        <v>2681</v>
      </c>
      <c r="D113" s="378"/>
      <c r="E113" s="379"/>
      <c r="F113" s="216">
        <v>31000000</v>
      </c>
      <c r="G113" s="216">
        <v>0</v>
      </c>
      <c r="H113" s="216">
        <v>0</v>
      </c>
      <c r="I113" s="216">
        <v>0</v>
      </c>
      <c r="J113" s="216">
        <v>0</v>
      </c>
      <c r="K113" s="216">
        <v>31000000</v>
      </c>
      <c r="L113" s="215" t="s">
        <v>15</v>
      </c>
      <c r="M113" s="215"/>
      <c r="N113" s="215"/>
    </row>
    <row r="114" spans="1:14" ht="25.5" customHeight="1" x14ac:dyDescent="0.25">
      <c r="A114" s="224">
        <v>55</v>
      </c>
      <c r="B114" s="215" t="s">
        <v>346</v>
      </c>
      <c r="C114" s="377" t="s">
        <v>2682</v>
      </c>
      <c r="D114" s="378"/>
      <c r="E114" s="379"/>
      <c r="F114" s="216">
        <v>31000000</v>
      </c>
      <c r="G114" s="216">
        <v>0</v>
      </c>
      <c r="H114" s="216">
        <v>0</v>
      </c>
      <c r="I114" s="216">
        <v>0</v>
      </c>
      <c r="J114" s="216">
        <v>0</v>
      </c>
      <c r="K114" s="216">
        <v>31000000</v>
      </c>
      <c r="L114" s="215" t="s">
        <v>15</v>
      </c>
      <c r="M114" s="215"/>
      <c r="N114" s="215"/>
    </row>
    <row r="115" spans="1:14" ht="25.5" customHeight="1" x14ac:dyDescent="0.25">
      <c r="A115" s="224">
        <v>56</v>
      </c>
      <c r="B115" s="215" t="s">
        <v>347</v>
      </c>
      <c r="C115" s="377" t="s">
        <v>2683</v>
      </c>
      <c r="D115" s="378"/>
      <c r="E115" s="379"/>
      <c r="F115" s="216">
        <v>31000000</v>
      </c>
      <c r="G115" s="216">
        <v>0</v>
      </c>
      <c r="H115" s="216">
        <v>0</v>
      </c>
      <c r="I115" s="216">
        <v>24800000</v>
      </c>
      <c r="J115" s="216">
        <v>0</v>
      </c>
      <c r="K115" s="216">
        <v>6200000</v>
      </c>
      <c r="L115" s="215" t="s">
        <v>15</v>
      </c>
      <c r="M115" s="215"/>
      <c r="N115" s="215"/>
    </row>
    <row r="116" spans="1:14" ht="25.5" customHeight="1" x14ac:dyDescent="0.25">
      <c r="A116" s="224">
        <v>57</v>
      </c>
      <c r="B116" s="215" t="s">
        <v>350</v>
      </c>
      <c r="C116" s="377" t="s">
        <v>2685</v>
      </c>
      <c r="D116" s="378"/>
      <c r="E116" s="379"/>
      <c r="F116" s="216">
        <v>124500000</v>
      </c>
      <c r="G116" s="216">
        <v>78000000</v>
      </c>
      <c r="H116" s="216">
        <v>0</v>
      </c>
      <c r="I116" s="216">
        <v>18600000</v>
      </c>
      <c r="J116" s="216">
        <v>0</v>
      </c>
      <c r="K116" s="216">
        <v>27900000</v>
      </c>
      <c r="L116" s="215" t="s">
        <v>15</v>
      </c>
      <c r="M116" s="215"/>
      <c r="N116" s="215"/>
    </row>
    <row r="117" spans="1:14" x14ac:dyDescent="0.25">
      <c r="A117" s="224">
        <v>58</v>
      </c>
      <c r="B117" s="215" t="s">
        <v>351</v>
      </c>
      <c r="C117" s="377" t="s">
        <v>2686</v>
      </c>
      <c r="D117" s="378"/>
      <c r="E117" s="379"/>
      <c r="F117" s="216">
        <v>94500000</v>
      </c>
      <c r="G117" s="216">
        <v>11000000</v>
      </c>
      <c r="H117" s="216">
        <v>0</v>
      </c>
      <c r="I117" s="216">
        <v>31000000</v>
      </c>
      <c r="J117" s="216">
        <v>0</v>
      </c>
      <c r="K117" s="216">
        <v>52500000</v>
      </c>
      <c r="L117" s="215" t="s">
        <v>15</v>
      </c>
      <c r="M117" s="215"/>
      <c r="N117" s="215"/>
    </row>
    <row r="118" spans="1:14" ht="25.5" customHeight="1" x14ac:dyDescent="0.25">
      <c r="A118" s="224">
        <v>59</v>
      </c>
      <c r="B118" s="215" t="s">
        <v>353</v>
      </c>
      <c r="C118" s="377" t="s">
        <v>2687</v>
      </c>
      <c r="D118" s="378"/>
      <c r="E118" s="379"/>
      <c r="F118" s="216">
        <v>31500000</v>
      </c>
      <c r="G118" s="216">
        <v>0</v>
      </c>
      <c r="H118" s="216">
        <v>0</v>
      </c>
      <c r="I118" s="216">
        <v>6200000</v>
      </c>
      <c r="J118" s="216">
        <v>0</v>
      </c>
      <c r="K118" s="216">
        <v>25300000</v>
      </c>
      <c r="L118" s="215" t="s">
        <v>15</v>
      </c>
      <c r="M118" s="215"/>
      <c r="N118" s="215"/>
    </row>
    <row r="119" spans="1:14" ht="25.5" customHeight="1" x14ac:dyDescent="0.25">
      <c r="A119" s="224">
        <v>60</v>
      </c>
      <c r="B119" s="215" t="s">
        <v>354</v>
      </c>
      <c r="C119" s="377" t="s">
        <v>2688</v>
      </c>
      <c r="D119" s="378"/>
      <c r="E119" s="379"/>
      <c r="F119" s="216">
        <v>63000000</v>
      </c>
      <c r="G119" s="216">
        <v>6475000</v>
      </c>
      <c r="H119" s="216">
        <v>0</v>
      </c>
      <c r="I119" s="216">
        <v>12400000</v>
      </c>
      <c r="J119" s="216">
        <v>0</v>
      </c>
      <c r="K119" s="216">
        <v>44125000</v>
      </c>
      <c r="L119" s="215" t="s">
        <v>15</v>
      </c>
      <c r="M119" s="215"/>
      <c r="N119" s="215"/>
    </row>
    <row r="120" spans="1:14" ht="25.5" customHeight="1" x14ac:dyDescent="0.25">
      <c r="A120" s="224">
        <v>61</v>
      </c>
      <c r="B120" s="215" t="s">
        <v>355</v>
      </c>
      <c r="C120" s="377" t="s">
        <v>2689</v>
      </c>
      <c r="D120" s="378"/>
      <c r="E120" s="379"/>
      <c r="F120" s="216">
        <v>94500000</v>
      </c>
      <c r="G120" s="216">
        <v>9000000</v>
      </c>
      <c r="H120" s="216">
        <v>0</v>
      </c>
      <c r="I120" s="216">
        <v>18600000</v>
      </c>
      <c r="J120" s="216">
        <v>0</v>
      </c>
      <c r="K120" s="216">
        <v>66900000</v>
      </c>
      <c r="L120" s="215" t="s">
        <v>15</v>
      </c>
      <c r="M120" s="215"/>
      <c r="N120" s="215"/>
    </row>
    <row r="121" spans="1:14" ht="25.5" customHeight="1" x14ac:dyDescent="0.25">
      <c r="A121" s="224">
        <v>62</v>
      </c>
      <c r="B121" s="215" t="s">
        <v>2754</v>
      </c>
      <c r="C121" s="377" t="s">
        <v>2687</v>
      </c>
      <c r="D121" s="378"/>
      <c r="E121" s="379"/>
      <c r="F121" s="216">
        <v>31500000</v>
      </c>
      <c r="G121" s="216">
        <v>900000</v>
      </c>
      <c r="H121" s="216">
        <v>0</v>
      </c>
      <c r="I121" s="216">
        <v>0</v>
      </c>
      <c r="J121" s="216">
        <v>0</v>
      </c>
      <c r="K121" s="216">
        <v>30600000</v>
      </c>
      <c r="L121" s="215" t="s">
        <v>15</v>
      </c>
      <c r="M121" s="215"/>
      <c r="N121" s="215"/>
    </row>
    <row r="122" spans="1:14" ht="12.75" customHeight="1" x14ac:dyDescent="0.25">
      <c r="A122" s="224">
        <v>63</v>
      </c>
      <c r="B122" s="215" t="s">
        <v>358</v>
      </c>
      <c r="C122" s="377" t="s">
        <v>2690</v>
      </c>
      <c r="D122" s="378"/>
      <c r="E122" s="379"/>
      <c r="F122" s="216">
        <v>78000000</v>
      </c>
      <c r="G122" s="216">
        <v>12000000</v>
      </c>
      <c r="H122" s="216">
        <v>0</v>
      </c>
      <c r="I122" s="216">
        <v>18600000</v>
      </c>
      <c r="J122" s="216">
        <v>0</v>
      </c>
      <c r="K122" s="216">
        <v>47400000</v>
      </c>
      <c r="L122" s="215" t="s">
        <v>15</v>
      </c>
      <c r="M122" s="215"/>
      <c r="N122" s="215"/>
    </row>
    <row r="123" spans="1:14" ht="25.5" customHeight="1" x14ac:dyDescent="0.25">
      <c r="A123" s="224">
        <v>64</v>
      </c>
      <c r="B123" s="215" t="s">
        <v>359</v>
      </c>
      <c r="C123" s="377" t="s">
        <v>2691</v>
      </c>
      <c r="D123" s="378"/>
      <c r="E123" s="379"/>
      <c r="F123" s="216">
        <v>6200000</v>
      </c>
      <c r="G123" s="216">
        <v>0</v>
      </c>
      <c r="H123" s="216">
        <v>0</v>
      </c>
      <c r="I123" s="216">
        <v>0</v>
      </c>
      <c r="J123" s="216">
        <v>0</v>
      </c>
      <c r="K123" s="216">
        <v>6200000</v>
      </c>
      <c r="L123" s="215" t="s">
        <v>15</v>
      </c>
      <c r="M123" s="215"/>
      <c r="N123" s="215"/>
    </row>
    <row r="124" spans="1:14" ht="25.5" customHeight="1" x14ac:dyDescent="0.25">
      <c r="A124" s="224">
        <v>65</v>
      </c>
      <c r="B124" s="215" t="s">
        <v>362</v>
      </c>
      <c r="C124" s="377" t="s">
        <v>2692</v>
      </c>
      <c r="D124" s="378"/>
      <c r="E124" s="379"/>
      <c r="F124" s="216">
        <v>46500000</v>
      </c>
      <c r="G124" s="216">
        <v>500000</v>
      </c>
      <c r="H124" s="216">
        <v>0</v>
      </c>
      <c r="I124" s="216">
        <v>18400000</v>
      </c>
      <c r="J124" s="216">
        <v>0</v>
      </c>
      <c r="K124" s="216">
        <v>28100000</v>
      </c>
      <c r="L124" s="215" t="s">
        <v>15</v>
      </c>
      <c r="M124" s="215"/>
      <c r="N124" s="215"/>
    </row>
    <row r="125" spans="1:14" ht="25.5" customHeight="1" x14ac:dyDescent="0.25">
      <c r="A125" s="224">
        <v>66</v>
      </c>
      <c r="B125" s="215" t="s">
        <v>363</v>
      </c>
      <c r="C125" s="377" t="s">
        <v>2692</v>
      </c>
      <c r="D125" s="378"/>
      <c r="E125" s="379"/>
      <c r="F125" s="216">
        <v>46500000</v>
      </c>
      <c r="G125" s="216">
        <v>570000</v>
      </c>
      <c r="H125" s="216">
        <v>0</v>
      </c>
      <c r="I125" s="216">
        <v>18400000</v>
      </c>
      <c r="J125" s="216">
        <v>0</v>
      </c>
      <c r="K125" s="216">
        <v>27630000</v>
      </c>
      <c r="L125" s="215" t="s">
        <v>15</v>
      </c>
      <c r="M125" s="215"/>
      <c r="N125" s="215"/>
    </row>
    <row r="126" spans="1:14" ht="25.5" customHeight="1" x14ac:dyDescent="0.25">
      <c r="A126" s="224">
        <v>67</v>
      </c>
      <c r="B126" s="215" t="s">
        <v>364</v>
      </c>
      <c r="C126" s="377" t="s">
        <v>2693</v>
      </c>
      <c r="D126" s="378"/>
      <c r="E126" s="379"/>
      <c r="F126" s="216">
        <v>46000000</v>
      </c>
      <c r="G126" s="216">
        <v>0</v>
      </c>
      <c r="H126" s="216">
        <v>0</v>
      </c>
      <c r="I126" s="216">
        <v>36800000</v>
      </c>
      <c r="J126" s="216">
        <v>0</v>
      </c>
      <c r="K126" s="216">
        <v>9200000</v>
      </c>
      <c r="L126" s="215" t="s">
        <v>15</v>
      </c>
      <c r="M126" s="215"/>
      <c r="N126" s="215"/>
    </row>
    <row r="127" spans="1:14" ht="25.5" customHeight="1" x14ac:dyDescent="0.25">
      <c r="A127" s="224">
        <v>68</v>
      </c>
      <c r="B127" s="215" t="s">
        <v>365</v>
      </c>
      <c r="C127" s="377" t="s">
        <v>2694</v>
      </c>
      <c r="D127" s="378"/>
      <c r="E127" s="379"/>
      <c r="F127" s="216">
        <v>36500000</v>
      </c>
      <c r="G127" s="216">
        <v>0</v>
      </c>
      <c r="H127" s="216">
        <v>0</v>
      </c>
      <c r="I127" s="216">
        <v>12400000</v>
      </c>
      <c r="J127" s="216">
        <v>0</v>
      </c>
      <c r="K127" s="216">
        <v>24100000</v>
      </c>
      <c r="L127" s="215" t="s">
        <v>15</v>
      </c>
      <c r="M127" s="215"/>
      <c r="N127" s="215"/>
    </row>
    <row r="128" spans="1:14" ht="12.75" customHeight="1" x14ac:dyDescent="0.25">
      <c r="A128" s="224">
        <v>69</v>
      </c>
      <c r="B128" s="215" t="s">
        <v>368</v>
      </c>
      <c r="C128" s="377" t="s">
        <v>2697</v>
      </c>
      <c r="D128" s="378"/>
      <c r="E128" s="379"/>
      <c r="F128" s="216">
        <v>46000000</v>
      </c>
      <c r="G128" s="216">
        <v>0</v>
      </c>
      <c r="H128" s="216">
        <v>0</v>
      </c>
      <c r="I128" s="216">
        <v>27600000</v>
      </c>
      <c r="J128" s="216">
        <v>0</v>
      </c>
      <c r="K128" s="216">
        <v>18400000</v>
      </c>
      <c r="L128" s="215" t="s">
        <v>15</v>
      </c>
      <c r="M128" s="215"/>
      <c r="N128" s="215"/>
    </row>
    <row r="129" spans="1:14" ht="25.5" customHeight="1" x14ac:dyDescent="0.25">
      <c r="A129" s="224">
        <v>70</v>
      </c>
      <c r="B129" s="215" t="s">
        <v>369</v>
      </c>
      <c r="C129" s="377" t="s">
        <v>2698</v>
      </c>
      <c r="D129" s="378"/>
      <c r="E129" s="379"/>
      <c r="F129" s="216">
        <v>46000000</v>
      </c>
      <c r="G129" s="216">
        <v>0</v>
      </c>
      <c r="H129" s="216">
        <v>0</v>
      </c>
      <c r="I129" s="216">
        <v>0</v>
      </c>
      <c r="J129" s="216">
        <v>0</v>
      </c>
      <c r="K129" s="216">
        <v>46000000</v>
      </c>
      <c r="L129" s="215" t="s">
        <v>15</v>
      </c>
      <c r="M129" s="215"/>
      <c r="N129" s="215"/>
    </row>
    <row r="130" spans="1:14" ht="25.5" customHeight="1" x14ac:dyDescent="0.25">
      <c r="A130" s="224">
        <v>71</v>
      </c>
      <c r="B130" s="215" t="s">
        <v>370</v>
      </c>
      <c r="C130" s="377" t="s">
        <v>2699</v>
      </c>
      <c r="D130" s="378"/>
      <c r="E130" s="379"/>
      <c r="F130" s="216">
        <v>46500000</v>
      </c>
      <c r="G130" s="216">
        <v>0</v>
      </c>
      <c r="H130" s="216">
        <v>0</v>
      </c>
      <c r="I130" s="216">
        <v>0</v>
      </c>
      <c r="J130" s="216">
        <v>0</v>
      </c>
      <c r="K130" s="216">
        <v>46500000</v>
      </c>
      <c r="L130" s="215" t="s">
        <v>15</v>
      </c>
      <c r="M130" s="215"/>
      <c r="N130" s="215"/>
    </row>
    <row r="131" spans="1:14" ht="25.5" customHeight="1" x14ac:dyDescent="0.25">
      <c r="A131" s="224">
        <v>72</v>
      </c>
      <c r="B131" s="215" t="s">
        <v>371</v>
      </c>
      <c r="C131" s="377" t="s">
        <v>2700</v>
      </c>
      <c r="D131" s="378"/>
      <c r="E131" s="379"/>
      <c r="F131" s="216">
        <v>9700000</v>
      </c>
      <c r="G131" s="216">
        <v>0</v>
      </c>
      <c r="H131" s="216">
        <v>0</v>
      </c>
      <c r="I131" s="216">
        <v>0</v>
      </c>
      <c r="J131" s="216">
        <v>0</v>
      </c>
      <c r="K131" s="216">
        <v>9700000</v>
      </c>
      <c r="L131" s="215" t="s">
        <v>15</v>
      </c>
      <c r="M131" s="215"/>
      <c r="N131" s="215"/>
    </row>
    <row r="132" spans="1:14" ht="25.5" customHeight="1" x14ac:dyDescent="0.25">
      <c r="A132" s="224">
        <v>73</v>
      </c>
      <c r="B132" s="215" t="s">
        <v>379</v>
      </c>
      <c r="C132" s="377" t="s">
        <v>2701</v>
      </c>
      <c r="D132" s="378"/>
      <c r="E132" s="379"/>
      <c r="F132" s="216">
        <v>31500000</v>
      </c>
      <c r="G132" s="216">
        <v>7096250</v>
      </c>
      <c r="H132" s="216">
        <v>900000</v>
      </c>
      <c r="I132" s="216">
        <v>0</v>
      </c>
      <c r="J132" s="216">
        <v>0</v>
      </c>
      <c r="K132" s="216">
        <v>23503750</v>
      </c>
      <c r="L132" s="215" t="s">
        <v>15</v>
      </c>
      <c r="M132" s="215"/>
      <c r="N132" s="215"/>
    </row>
    <row r="133" spans="1:14" ht="25.5" customHeight="1" x14ac:dyDescent="0.25">
      <c r="A133" s="224">
        <v>74</v>
      </c>
      <c r="B133" s="215" t="s">
        <v>380</v>
      </c>
      <c r="C133" s="377" t="s">
        <v>2702</v>
      </c>
      <c r="D133" s="378"/>
      <c r="E133" s="379"/>
      <c r="F133" s="216">
        <v>31500000</v>
      </c>
      <c r="G133" s="216">
        <v>0</v>
      </c>
      <c r="H133" s="216">
        <v>900000</v>
      </c>
      <c r="I133" s="216">
        <v>0</v>
      </c>
      <c r="J133" s="216">
        <v>0</v>
      </c>
      <c r="K133" s="216">
        <v>30600000</v>
      </c>
      <c r="L133" s="215" t="s">
        <v>15</v>
      </c>
      <c r="M133" s="215"/>
      <c r="N133" s="215"/>
    </row>
    <row r="134" spans="1:14" ht="25.5" customHeight="1" x14ac:dyDescent="0.25">
      <c r="A134" s="224">
        <v>75</v>
      </c>
      <c r="B134" s="215" t="s">
        <v>381</v>
      </c>
      <c r="C134" s="377" t="s">
        <v>2703</v>
      </c>
      <c r="D134" s="378"/>
      <c r="E134" s="379"/>
      <c r="F134" s="216">
        <v>155500000</v>
      </c>
      <c r="G134" s="216">
        <v>11944926</v>
      </c>
      <c r="H134" s="216">
        <v>2700000</v>
      </c>
      <c r="I134" s="216">
        <v>0</v>
      </c>
      <c r="J134" s="216">
        <v>0</v>
      </c>
      <c r="K134" s="216">
        <v>140855074</v>
      </c>
      <c r="L134" s="215" t="s">
        <v>15</v>
      </c>
      <c r="M134" s="215"/>
      <c r="N134" s="215"/>
    </row>
    <row r="135" spans="1:14" ht="25.5" customHeight="1" x14ac:dyDescent="0.25">
      <c r="A135" s="224">
        <v>76</v>
      </c>
      <c r="B135" s="215" t="s">
        <v>2755</v>
      </c>
      <c r="C135" s="377" t="s">
        <v>2704</v>
      </c>
      <c r="D135" s="378"/>
      <c r="E135" s="379"/>
      <c r="F135" s="216">
        <v>63000000</v>
      </c>
      <c r="G135" s="216">
        <v>8200000</v>
      </c>
      <c r="H135" s="216">
        <v>1800000</v>
      </c>
      <c r="I135" s="216">
        <v>0</v>
      </c>
      <c r="J135" s="216">
        <v>0</v>
      </c>
      <c r="K135" s="216">
        <v>53000000</v>
      </c>
      <c r="L135" s="215" t="s">
        <v>15</v>
      </c>
      <c r="M135" s="215"/>
      <c r="N135" s="215"/>
    </row>
    <row r="136" spans="1:14" ht="25.5" customHeight="1" x14ac:dyDescent="0.25">
      <c r="A136" s="224">
        <v>77</v>
      </c>
      <c r="B136" s="215" t="s">
        <v>298</v>
      </c>
      <c r="C136" s="377" t="s">
        <v>2706</v>
      </c>
      <c r="D136" s="378"/>
      <c r="E136" s="379"/>
      <c r="F136" s="216">
        <v>46000000</v>
      </c>
      <c r="G136" s="216">
        <v>175000</v>
      </c>
      <c r="H136" s="216">
        <v>0</v>
      </c>
      <c r="I136" s="216">
        <v>9200000</v>
      </c>
      <c r="J136" s="216">
        <v>0</v>
      </c>
      <c r="K136" s="216">
        <v>36625000</v>
      </c>
      <c r="L136" s="215" t="s">
        <v>15</v>
      </c>
      <c r="M136" s="215"/>
      <c r="N136" s="215"/>
    </row>
    <row r="137" spans="1:14" ht="25.5" customHeight="1" x14ac:dyDescent="0.25">
      <c r="A137" s="224">
        <v>78</v>
      </c>
      <c r="B137" s="215" t="s">
        <v>392</v>
      </c>
      <c r="C137" s="377" t="s">
        <v>2708</v>
      </c>
      <c r="D137" s="378"/>
      <c r="E137" s="379"/>
      <c r="F137" s="216">
        <v>46000000</v>
      </c>
      <c r="G137" s="216">
        <v>1390000</v>
      </c>
      <c r="H137" s="216">
        <v>0</v>
      </c>
      <c r="I137" s="216">
        <v>27600000</v>
      </c>
      <c r="J137" s="216">
        <v>0</v>
      </c>
      <c r="K137" s="216">
        <v>17010000</v>
      </c>
      <c r="L137" s="215" t="s">
        <v>15</v>
      </c>
      <c r="M137" s="215"/>
      <c r="N137" s="215"/>
    </row>
    <row r="138" spans="1:14" ht="25.5" customHeight="1" x14ac:dyDescent="0.25">
      <c r="A138" s="224">
        <v>79</v>
      </c>
      <c r="B138" s="215" t="s">
        <v>393</v>
      </c>
      <c r="C138" s="377" t="s">
        <v>2694</v>
      </c>
      <c r="D138" s="378"/>
      <c r="E138" s="379"/>
      <c r="F138" s="216">
        <v>68000000</v>
      </c>
      <c r="G138" s="216">
        <v>0</v>
      </c>
      <c r="H138" s="216">
        <v>0</v>
      </c>
      <c r="I138" s="216">
        <v>40800000</v>
      </c>
      <c r="J138" s="216">
        <v>0</v>
      </c>
      <c r="K138" s="216">
        <v>27200000</v>
      </c>
      <c r="L138" s="215" t="s">
        <v>15</v>
      </c>
      <c r="M138" s="215"/>
      <c r="N138" s="215"/>
    </row>
    <row r="139" spans="1:14" ht="25.5" customHeight="1" x14ac:dyDescent="0.25">
      <c r="A139" s="224">
        <v>80</v>
      </c>
      <c r="B139" s="215" t="s">
        <v>395</v>
      </c>
      <c r="C139" s="377" t="s">
        <v>2709</v>
      </c>
      <c r="D139" s="378"/>
      <c r="E139" s="379"/>
      <c r="F139" s="216">
        <v>6700000</v>
      </c>
      <c r="G139" s="216">
        <v>0</v>
      </c>
      <c r="H139" s="216">
        <v>0</v>
      </c>
      <c r="I139" s="216">
        <v>0</v>
      </c>
      <c r="J139" s="216">
        <v>0</v>
      </c>
      <c r="K139" s="216">
        <v>6700000</v>
      </c>
      <c r="L139" s="215" t="s">
        <v>15</v>
      </c>
      <c r="M139" s="215"/>
      <c r="N139" s="215"/>
    </row>
    <row r="140" spans="1:14" ht="25.5" customHeight="1" x14ac:dyDescent="0.25">
      <c r="A140" s="224">
        <v>81</v>
      </c>
      <c r="B140" s="215" t="s">
        <v>397</v>
      </c>
      <c r="C140" s="377" t="s">
        <v>2710</v>
      </c>
      <c r="D140" s="378"/>
      <c r="E140" s="379"/>
      <c r="F140" s="216">
        <v>32300000</v>
      </c>
      <c r="G140" s="216">
        <v>1100000</v>
      </c>
      <c r="H140" s="216">
        <v>0</v>
      </c>
      <c r="I140" s="216">
        <v>8000000</v>
      </c>
      <c r="J140" s="216">
        <v>0</v>
      </c>
      <c r="K140" s="216">
        <v>23200000</v>
      </c>
      <c r="L140" s="215" t="s">
        <v>15</v>
      </c>
      <c r="M140" s="215"/>
      <c r="N140" s="215"/>
    </row>
    <row r="141" spans="1:14" ht="12.75" customHeight="1" x14ac:dyDescent="0.25">
      <c r="A141" s="224">
        <v>82</v>
      </c>
      <c r="B141" s="215" t="s">
        <v>402</v>
      </c>
      <c r="C141" s="377" t="s">
        <v>2711</v>
      </c>
      <c r="D141" s="378"/>
      <c r="E141" s="379"/>
      <c r="F141" s="216">
        <v>31000000</v>
      </c>
      <c r="G141" s="216">
        <v>0</v>
      </c>
      <c r="H141" s="216">
        <v>0</v>
      </c>
      <c r="I141" s="216">
        <v>6200000</v>
      </c>
      <c r="J141" s="216">
        <v>0</v>
      </c>
      <c r="K141" s="216">
        <v>24800000</v>
      </c>
      <c r="L141" s="215" t="s">
        <v>15</v>
      </c>
      <c r="M141" s="215"/>
      <c r="N141" s="215"/>
    </row>
    <row r="142" spans="1:14" x14ac:dyDescent="0.25">
      <c r="A142" s="224">
        <v>83</v>
      </c>
      <c r="B142" s="215" t="s">
        <v>403</v>
      </c>
      <c r="C142" s="377" t="s">
        <v>2686</v>
      </c>
      <c r="D142" s="378"/>
      <c r="E142" s="379"/>
      <c r="F142" s="216">
        <v>31500000</v>
      </c>
      <c r="G142" s="216">
        <v>4000000</v>
      </c>
      <c r="H142" s="216">
        <v>0</v>
      </c>
      <c r="I142" s="216">
        <v>0</v>
      </c>
      <c r="J142" s="216">
        <v>0</v>
      </c>
      <c r="K142" s="216">
        <v>27500000</v>
      </c>
      <c r="L142" s="215" t="s">
        <v>15</v>
      </c>
      <c r="M142" s="215"/>
      <c r="N142" s="215"/>
    </row>
    <row r="143" spans="1:14" ht="25.5" customHeight="1" x14ac:dyDescent="0.25">
      <c r="A143" s="224">
        <v>84</v>
      </c>
      <c r="B143" s="215" t="s">
        <v>404</v>
      </c>
      <c r="C143" s="377" t="s">
        <v>2621</v>
      </c>
      <c r="D143" s="378"/>
      <c r="E143" s="379"/>
      <c r="F143" s="216">
        <v>101200000</v>
      </c>
      <c r="G143" s="216">
        <v>5500000</v>
      </c>
      <c r="H143" s="216">
        <v>0</v>
      </c>
      <c r="I143" s="216">
        <v>0</v>
      </c>
      <c r="J143" s="216">
        <v>0</v>
      </c>
      <c r="K143" s="216">
        <v>95700000</v>
      </c>
      <c r="L143" s="215" t="s">
        <v>15</v>
      </c>
      <c r="M143" s="215"/>
      <c r="N143" s="215"/>
    </row>
    <row r="144" spans="1:14" ht="25.5" customHeight="1" x14ac:dyDescent="0.25">
      <c r="A144" s="224">
        <v>85</v>
      </c>
      <c r="B144" s="215" t="s">
        <v>409</v>
      </c>
      <c r="C144" s="377" t="s">
        <v>2712</v>
      </c>
      <c r="D144" s="378"/>
      <c r="E144" s="379"/>
      <c r="F144" s="216">
        <v>55200000</v>
      </c>
      <c r="G144" s="216">
        <v>1200000</v>
      </c>
      <c r="H144" s="216">
        <v>275000</v>
      </c>
      <c r="I144" s="216">
        <v>36800000</v>
      </c>
      <c r="J144" s="216">
        <v>0</v>
      </c>
      <c r="K144" s="216">
        <v>16925000</v>
      </c>
      <c r="L144" s="215" t="s">
        <v>15</v>
      </c>
      <c r="M144" s="215"/>
      <c r="N144" s="215"/>
    </row>
    <row r="145" spans="1:14" ht="25.5" customHeight="1" x14ac:dyDescent="0.25">
      <c r="A145" s="224">
        <v>86</v>
      </c>
      <c r="B145" s="215" t="s">
        <v>415</v>
      </c>
      <c r="C145" s="377" t="s">
        <v>2713</v>
      </c>
      <c r="D145" s="378"/>
      <c r="E145" s="379"/>
      <c r="F145" s="216">
        <v>155000000</v>
      </c>
      <c r="G145" s="216">
        <v>12500000</v>
      </c>
      <c r="H145" s="216">
        <v>0</v>
      </c>
      <c r="I145" s="216">
        <v>0</v>
      </c>
      <c r="J145" s="216">
        <v>0</v>
      </c>
      <c r="K145" s="216">
        <v>142500000</v>
      </c>
      <c r="L145" s="215" t="s">
        <v>15</v>
      </c>
      <c r="M145" s="215"/>
      <c r="N145" s="215"/>
    </row>
    <row r="146" spans="1:14" ht="25.5" customHeight="1" x14ac:dyDescent="0.25">
      <c r="A146" s="224">
        <v>87</v>
      </c>
      <c r="B146" s="215" t="s">
        <v>417</v>
      </c>
      <c r="C146" s="377" t="s">
        <v>2714</v>
      </c>
      <c r="D146" s="378"/>
      <c r="E146" s="379"/>
      <c r="F146" s="216">
        <v>6200000</v>
      </c>
      <c r="G146" s="216">
        <v>0</v>
      </c>
      <c r="H146" s="216">
        <v>0</v>
      </c>
      <c r="I146" s="216">
        <v>0</v>
      </c>
      <c r="J146" s="216">
        <v>0</v>
      </c>
      <c r="K146" s="216">
        <v>6200000</v>
      </c>
      <c r="L146" s="215" t="s">
        <v>15</v>
      </c>
      <c r="M146" s="215"/>
      <c r="N146" s="215"/>
    </row>
    <row r="147" spans="1:14" ht="25.5" customHeight="1" x14ac:dyDescent="0.25">
      <c r="A147" s="224">
        <v>88</v>
      </c>
      <c r="B147" s="215" t="s">
        <v>420</v>
      </c>
      <c r="C147" s="377" t="s">
        <v>2717</v>
      </c>
      <c r="D147" s="378"/>
      <c r="E147" s="379"/>
      <c r="F147" s="216">
        <v>46500000</v>
      </c>
      <c r="G147" s="216">
        <v>6650000</v>
      </c>
      <c r="H147" s="216">
        <v>0</v>
      </c>
      <c r="I147" s="216">
        <v>36800000</v>
      </c>
      <c r="J147" s="216">
        <v>0</v>
      </c>
      <c r="K147" s="216">
        <v>2750000</v>
      </c>
      <c r="L147" s="215" t="s">
        <v>15</v>
      </c>
      <c r="M147" s="215"/>
      <c r="N147" s="215"/>
    </row>
    <row r="148" spans="1:14" ht="25.5" customHeight="1" x14ac:dyDescent="0.25">
      <c r="A148" s="224">
        <v>89</v>
      </c>
      <c r="B148" s="215" t="s">
        <v>421</v>
      </c>
      <c r="C148" s="377" t="s">
        <v>2717</v>
      </c>
      <c r="D148" s="378"/>
      <c r="E148" s="379"/>
      <c r="F148" s="216">
        <v>46500000</v>
      </c>
      <c r="G148" s="216">
        <v>0</v>
      </c>
      <c r="H148" s="216">
        <v>0</v>
      </c>
      <c r="I148" s="216">
        <v>9200000</v>
      </c>
      <c r="J148" s="216">
        <v>0</v>
      </c>
      <c r="K148" s="216">
        <v>37300000</v>
      </c>
      <c r="L148" s="215" t="s">
        <v>15</v>
      </c>
      <c r="M148" s="215"/>
      <c r="N148" s="215"/>
    </row>
    <row r="149" spans="1:14" ht="25.5" customHeight="1" x14ac:dyDescent="0.25">
      <c r="A149" s="224">
        <v>90</v>
      </c>
      <c r="B149" s="215" t="s">
        <v>422</v>
      </c>
      <c r="C149" s="377" t="s">
        <v>2718</v>
      </c>
      <c r="D149" s="378"/>
      <c r="E149" s="379"/>
      <c r="F149" s="216">
        <v>46500000</v>
      </c>
      <c r="G149" s="216">
        <v>2400000</v>
      </c>
      <c r="H149" s="216">
        <v>0</v>
      </c>
      <c r="I149" s="216">
        <v>8000000</v>
      </c>
      <c r="J149" s="216">
        <v>0</v>
      </c>
      <c r="K149" s="216">
        <v>35600000</v>
      </c>
      <c r="L149" s="215" t="s">
        <v>15</v>
      </c>
      <c r="M149" s="215"/>
      <c r="N149" s="215"/>
    </row>
    <row r="150" spans="1:14" ht="25.5" customHeight="1" x14ac:dyDescent="0.25">
      <c r="A150" s="224">
        <v>91</v>
      </c>
      <c r="B150" s="215" t="s">
        <v>424</v>
      </c>
      <c r="C150" s="377" t="s">
        <v>2720</v>
      </c>
      <c r="D150" s="378"/>
      <c r="E150" s="379"/>
      <c r="F150" s="216">
        <v>31000000</v>
      </c>
      <c r="G150" s="216">
        <v>0</v>
      </c>
      <c r="H150" s="216">
        <v>0</v>
      </c>
      <c r="I150" s="216">
        <v>1000000</v>
      </c>
      <c r="J150" s="216">
        <v>0</v>
      </c>
      <c r="K150" s="216">
        <v>30000000</v>
      </c>
      <c r="L150" s="215" t="s">
        <v>15</v>
      </c>
      <c r="M150" s="215"/>
      <c r="N150" s="215"/>
    </row>
    <row r="151" spans="1:14" ht="25.5" customHeight="1" x14ac:dyDescent="0.25">
      <c r="A151" s="224">
        <v>92</v>
      </c>
      <c r="B151" s="215" t="s">
        <v>426</v>
      </c>
      <c r="C151" s="377" t="s">
        <v>2721</v>
      </c>
      <c r="D151" s="378"/>
      <c r="E151" s="379"/>
      <c r="F151" s="216">
        <v>46000000</v>
      </c>
      <c r="G151" s="216">
        <v>18255500</v>
      </c>
      <c r="H151" s="216">
        <v>2700000</v>
      </c>
      <c r="I151" s="216">
        <v>9200000</v>
      </c>
      <c r="J151" s="216">
        <v>0</v>
      </c>
      <c r="K151" s="216">
        <v>15844500</v>
      </c>
      <c r="L151" s="215" t="s">
        <v>15</v>
      </c>
      <c r="M151" s="215"/>
      <c r="N151" s="215"/>
    </row>
    <row r="152" spans="1:14" ht="25.5" customHeight="1" x14ac:dyDescent="0.25">
      <c r="A152" s="224">
        <v>93</v>
      </c>
      <c r="B152" s="215" t="s">
        <v>427</v>
      </c>
      <c r="C152" s="377" t="s">
        <v>2722</v>
      </c>
      <c r="D152" s="378"/>
      <c r="E152" s="379"/>
      <c r="F152" s="216">
        <v>40200000</v>
      </c>
      <c r="G152" s="216">
        <v>0</v>
      </c>
      <c r="H152" s="216">
        <v>0</v>
      </c>
      <c r="I152" s="216">
        <v>18400000</v>
      </c>
      <c r="J152" s="216">
        <v>0</v>
      </c>
      <c r="K152" s="216">
        <v>21800000</v>
      </c>
      <c r="L152" s="215" t="s">
        <v>15</v>
      </c>
      <c r="M152" s="215"/>
      <c r="N152" s="215"/>
    </row>
    <row r="153" spans="1:14" ht="25.5" customHeight="1" x14ac:dyDescent="0.25">
      <c r="A153" s="224">
        <v>94</v>
      </c>
      <c r="B153" s="215" t="s">
        <v>429</v>
      </c>
      <c r="C153" s="377" t="s">
        <v>2723</v>
      </c>
      <c r="D153" s="378"/>
      <c r="E153" s="379"/>
      <c r="F153" s="216">
        <v>92000000</v>
      </c>
      <c r="G153" s="216">
        <v>1375000</v>
      </c>
      <c r="H153" s="216">
        <v>0</v>
      </c>
      <c r="I153" s="216">
        <v>46000000</v>
      </c>
      <c r="J153" s="216">
        <v>0</v>
      </c>
      <c r="K153" s="216">
        <v>44625000</v>
      </c>
      <c r="L153" s="215" t="s">
        <v>15</v>
      </c>
      <c r="M153" s="215"/>
      <c r="N153" s="215"/>
    </row>
    <row r="154" spans="1:14" ht="25.5" customHeight="1" x14ac:dyDescent="0.25">
      <c r="A154" s="224">
        <v>95</v>
      </c>
      <c r="B154" s="215" t="s">
        <v>430</v>
      </c>
      <c r="C154" s="377" t="s">
        <v>2722</v>
      </c>
      <c r="D154" s="378"/>
      <c r="E154" s="379"/>
      <c r="F154" s="216">
        <v>9700000</v>
      </c>
      <c r="G154" s="216">
        <v>0</v>
      </c>
      <c r="H154" s="216">
        <v>0</v>
      </c>
      <c r="I154" s="216">
        <v>0</v>
      </c>
      <c r="J154" s="216">
        <v>0</v>
      </c>
      <c r="K154" s="216">
        <v>9700000</v>
      </c>
      <c r="L154" s="215" t="s">
        <v>15</v>
      </c>
      <c r="M154" s="215"/>
      <c r="N154" s="215"/>
    </row>
    <row r="155" spans="1:14" ht="25.5" customHeight="1" x14ac:dyDescent="0.25">
      <c r="A155" s="224">
        <v>96</v>
      </c>
      <c r="B155" s="215" t="s">
        <v>433</v>
      </c>
      <c r="C155" s="377" t="s">
        <v>2724</v>
      </c>
      <c r="D155" s="378"/>
      <c r="E155" s="379"/>
      <c r="F155" s="216">
        <v>31500000</v>
      </c>
      <c r="G155" s="216">
        <v>0</v>
      </c>
      <c r="H155" s="216">
        <v>0</v>
      </c>
      <c r="I155" s="216">
        <v>0</v>
      </c>
      <c r="J155" s="216">
        <v>0</v>
      </c>
      <c r="K155" s="216">
        <v>31500000</v>
      </c>
      <c r="L155" s="215" t="s">
        <v>15</v>
      </c>
      <c r="M155" s="215"/>
      <c r="N155" s="215"/>
    </row>
    <row r="156" spans="1:14" ht="25.5" customHeight="1" x14ac:dyDescent="0.25">
      <c r="A156" s="224">
        <v>97</v>
      </c>
      <c r="B156" s="215" t="s">
        <v>434</v>
      </c>
      <c r="C156" s="377" t="s">
        <v>2669</v>
      </c>
      <c r="D156" s="378"/>
      <c r="E156" s="379"/>
      <c r="F156" s="216">
        <v>92000000</v>
      </c>
      <c r="G156" s="216">
        <v>2818750</v>
      </c>
      <c r="H156" s="216">
        <v>0</v>
      </c>
      <c r="I156" s="216">
        <v>36800000</v>
      </c>
      <c r="J156" s="216">
        <v>0</v>
      </c>
      <c r="K156" s="216">
        <v>52381250</v>
      </c>
      <c r="L156" s="215" t="s">
        <v>15</v>
      </c>
      <c r="M156" s="215"/>
      <c r="N156" s="215"/>
    </row>
    <row r="157" spans="1:14" ht="25.5" customHeight="1" x14ac:dyDescent="0.25">
      <c r="A157" s="224">
        <v>98</v>
      </c>
      <c r="B157" s="215" t="s">
        <v>435</v>
      </c>
      <c r="C157" s="377" t="s">
        <v>2725</v>
      </c>
      <c r="D157" s="378"/>
      <c r="E157" s="379"/>
      <c r="F157" s="216">
        <v>102200000</v>
      </c>
      <c r="G157" s="216">
        <v>10000000</v>
      </c>
      <c r="H157" s="216">
        <v>0</v>
      </c>
      <c r="I157" s="216">
        <v>27600000</v>
      </c>
      <c r="J157" s="216">
        <v>0</v>
      </c>
      <c r="K157" s="216">
        <v>64600000</v>
      </c>
      <c r="L157" s="215" t="s">
        <v>15</v>
      </c>
      <c r="M157" s="215"/>
      <c r="N157" s="215"/>
    </row>
    <row r="158" spans="1:14" ht="25.5" customHeight="1" x14ac:dyDescent="0.25">
      <c r="A158" s="224">
        <v>99</v>
      </c>
      <c r="B158" s="215" t="s">
        <v>437</v>
      </c>
      <c r="C158" s="377" t="s">
        <v>2726</v>
      </c>
      <c r="D158" s="378"/>
      <c r="E158" s="379"/>
      <c r="F158" s="216">
        <v>187000000</v>
      </c>
      <c r="G158" s="216">
        <v>35935598</v>
      </c>
      <c r="H158" s="216">
        <v>0</v>
      </c>
      <c r="I158" s="216">
        <v>68200000</v>
      </c>
      <c r="J158" s="216">
        <v>0</v>
      </c>
      <c r="K158" s="216">
        <v>82864402</v>
      </c>
      <c r="L158" s="215" t="s">
        <v>15</v>
      </c>
      <c r="M158" s="215"/>
      <c r="N158" s="215"/>
    </row>
    <row r="159" spans="1:14" ht="25.5" customHeight="1" x14ac:dyDescent="0.25">
      <c r="A159" s="224">
        <v>100</v>
      </c>
      <c r="B159" s="215" t="s">
        <v>439</v>
      </c>
      <c r="C159" s="377" t="s">
        <v>2727</v>
      </c>
      <c r="D159" s="378"/>
      <c r="E159" s="379"/>
      <c r="F159" s="216">
        <v>186000000</v>
      </c>
      <c r="G159" s="216">
        <v>23150000</v>
      </c>
      <c r="H159" s="216">
        <v>0</v>
      </c>
      <c r="I159" s="216">
        <v>31000000</v>
      </c>
      <c r="J159" s="216">
        <v>0</v>
      </c>
      <c r="K159" s="216">
        <v>131850000</v>
      </c>
      <c r="L159" s="215" t="s">
        <v>15</v>
      </c>
      <c r="M159" s="215"/>
      <c r="N159" s="215"/>
    </row>
    <row r="160" spans="1:14" ht="25.5" customHeight="1" x14ac:dyDescent="0.25">
      <c r="A160" s="224">
        <v>101</v>
      </c>
      <c r="B160" s="215" t="s">
        <v>450</v>
      </c>
      <c r="C160" s="377" t="s">
        <v>2728</v>
      </c>
      <c r="D160" s="378"/>
      <c r="E160" s="379"/>
      <c r="F160" s="216">
        <v>63000000</v>
      </c>
      <c r="G160" s="216">
        <v>1375000</v>
      </c>
      <c r="H160" s="216">
        <v>900000</v>
      </c>
      <c r="I160" s="216">
        <v>12400000</v>
      </c>
      <c r="J160" s="216">
        <v>0</v>
      </c>
      <c r="K160" s="216">
        <v>48325000</v>
      </c>
      <c r="L160" s="215" t="s">
        <v>15</v>
      </c>
      <c r="M160" s="215"/>
      <c r="N160" s="215"/>
    </row>
    <row r="161" spans="1:14" ht="25.5" customHeight="1" x14ac:dyDescent="0.25">
      <c r="A161" s="224">
        <v>102</v>
      </c>
      <c r="B161" s="215" t="s">
        <v>451</v>
      </c>
      <c r="C161" s="377" t="s">
        <v>2728</v>
      </c>
      <c r="D161" s="378"/>
      <c r="E161" s="379"/>
      <c r="F161" s="216">
        <v>218500000</v>
      </c>
      <c r="G161" s="216">
        <v>32181417</v>
      </c>
      <c r="H161" s="216">
        <v>2700000</v>
      </c>
      <c r="I161" s="216">
        <v>24800000</v>
      </c>
      <c r="J161" s="216">
        <v>0</v>
      </c>
      <c r="K161" s="216">
        <v>158818583</v>
      </c>
      <c r="L161" s="215" t="s">
        <v>15</v>
      </c>
      <c r="M161" s="215"/>
      <c r="N161" s="215"/>
    </row>
    <row r="162" spans="1:14" ht="25.5" customHeight="1" x14ac:dyDescent="0.25">
      <c r="A162" s="224">
        <v>103</v>
      </c>
      <c r="B162" s="215" t="s">
        <v>452</v>
      </c>
      <c r="C162" s="377" t="s">
        <v>2729</v>
      </c>
      <c r="D162" s="378"/>
      <c r="E162" s="379"/>
      <c r="F162" s="216">
        <v>1068000000</v>
      </c>
      <c r="G162" s="216">
        <v>200000000</v>
      </c>
      <c r="H162" s="216">
        <v>0</v>
      </c>
      <c r="I162" s="216">
        <v>200000000</v>
      </c>
      <c r="J162" s="216">
        <v>0</v>
      </c>
      <c r="K162" s="216">
        <v>668000000</v>
      </c>
      <c r="L162" s="215" t="s">
        <v>15</v>
      </c>
      <c r="M162" s="215"/>
      <c r="N162" s="215"/>
    </row>
    <row r="163" spans="1:14" ht="25.5" customHeight="1" x14ac:dyDescent="0.25">
      <c r="A163" s="224">
        <v>104</v>
      </c>
      <c r="B163" s="215" t="s">
        <v>458</v>
      </c>
      <c r="C163" s="377" t="s">
        <v>2730</v>
      </c>
      <c r="D163" s="378"/>
      <c r="E163" s="379"/>
      <c r="F163" s="216">
        <v>77000000</v>
      </c>
      <c r="G163" s="216">
        <v>3500000</v>
      </c>
      <c r="H163" s="216">
        <v>1500000</v>
      </c>
      <c r="I163" s="216">
        <v>33800000</v>
      </c>
      <c r="J163" s="216">
        <v>0</v>
      </c>
      <c r="K163" s="216">
        <v>38200000</v>
      </c>
      <c r="L163" s="215" t="s">
        <v>15</v>
      </c>
      <c r="M163" s="215"/>
      <c r="N163" s="215"/>
    </row>
    <row r="164" spans="1:14" ht="25.5" customHeight="1" x14ac:dyDescent="0.25">
      <c r="A164" s="224">
        <v>105</v>
      </c>
      <c r="B164" s="215" t="s">
        <v>459</v>
      </c>
      <c r="C164" s="377" t="s">
        <v>2731</v>
      </c>
      <c r="D164" s="378"/>
      <c r="E164" s="379"/>
      <c r="F164" s="216">
        <v>93000000</v>
      </c>
      <c r="G164" s="216">
        <v>10000000</v>
      </c>
      <c r="H164" s="216">
        <v>0</v>
      </c>
      <c r="I164" s="216">
        <v>31000000</v>
      </c>
      <c r="J164" s="216">
        <v>0</v>
      </c>
      <c r="K164" s="216">
        <v>52000000</v>
      </c>
      <c r="L164" s="215" t="s">
        <v>15</v>
      </c>
      <c r="M164" s="215"/>
      <c r="N164" s="215"/>
    </row>
    <row r="165" spans="1:14" ht="25.5" customHeight="1" x14ac:dyDescent="0.25">
      <c r="A165" s="224">
        <v>106</v>
      </c>
      <c r="B165" s="215" t="s">
        <v>460</v>
      </c>
      <c r="C165" s="377" t="s">
        <v>2732</v>
      </c>
      <c r="D165" s="378"/>
      <c r="E165" s="379"/>
      <c r="F165" s="216">
        <v>35000000</v>
      </c>
      <c r="G165" s="216">
        <v>0</v>
      </c>
      <c r="H165" s="216">
        <v>0</v>
      </c>
      <c r="I165" s="216">
        <v>12400000</v>
      </c>
      <c r="J165" s="216">
        <v>0</v>
      </c>
      <c r="K165" s="216">
        <v>22600000</v>
      </c>
      <c r="L165" s="215" t="s">
        <v>15</v>
      </c>
      <c r="M165" s="215"/>
      <c r="N165" s="215"/>
    </row>
    <row r="166" spans="1:14" ht="25.5" customHeight="1" x14ac:dyDescent="0.25">
      <c r="A166" s="224">
        <v>107</v>
      </c>
      <c r="B166" s="215" t="s">
        <v>461</v>
      </c>
      <c r="C166" s="377" t="s">
        <v>2733</v>
      </c>
      <c r="D166" s="378"/>
      <c r="E166" s="379"/>
      <c r="F166" s="216">
        <v>31500000</v>
      </c>
      <c r="G166" s="216">
        <v>6200000</v>
      </c>
      <c r="H166" s="216">
        <v>0</v>
      </c>
      <c r="I166" s="216">
        <v>0</v>
      </c>
      <c r="J166" s="216">
        <v>0</v>
      </c>
      <c r="K166" s="216">
        <v>25300000</v>
      </c>
      <c r="L166" s="215" t="s">
        <v>15</v>
      </c>
      <c r="M166" s="215"/>
      <c r="N166" s="215"/>
    </row>
    <row r="167" spans="1:14" ht="25.5" customHeight="1" x14ac:dyDescent="0.25">
      <c r="A167" s="224">
        <v>108</v>
      </c>
      <c r="B167" s="215" t="s">
        <v>462</v>
      </c>
      <c r="C167" s="377" t="s">
        <v>2679</v>
      </c>
      <c r="D167" s="378"/>
      <c r="E167" s="379"/>
      <c r="F167" s="216">
        <v>31500000</v>
      </c>
      <c r="G167" s="216">
        <v>0</v>
      </c>
      <c r="H167" s="216">
        <v>0</v>
      </c>
      <c r="I167" s="216">
        <v>12400000</v>
      </c>
      <c r="J167" s="216">
        <v>0</v>
      </c>
      <c r="K167" s="216">
        <v>19100000</v>
      </c>
      <c r="L167" s="215" t="s">
        <v>15</v>
      </c>
      <c r="M167" s="215"/>
      <c r="N167" s="215"/>
    </row>
    <row r="168" spans="1:14" ht="12.75" customHeight="1" x14ac:dyDescent="0.25">
      <c r="A168" s="224">
        <v>109</v>
      </c>
      <c r="B168" s="215" t="s">
        <v>469</v>
      </c>
      <c r="C168" s="377" t="s">
        <v>2734</v>
      </c>
      <c r="D168" s="378"/>
      <c r="E168" s="379"/>
      <c r="F168" s="216">
        <v>31500000</v>
      </c>
      <c r="G168" s="216">
        <v>1375000</v>
      </c>
      <c r="H168" s="216">
        <v>0</v>
      </c>
      <c r="I168" s="216">
        <v>6200000</v>
      </c>
      <c r="J168" s="216">
        <v>0</v>
      </c>
      <c r="K168" s="216">
        <v>23925000</v>
      </c>
      <c r="L168" s="215" t="s">
        <v>15</v>
      </c>
      <c r="M168" s="215"/>
      <c r="N168" s="215"/>
    </row>
    <row r="169" spans="1:14" ht="25.5" customHeight="1" x14ac:dyDescent="0.25">
      <c r="A169" s="224">
        <v>110</v>
      </c>
      <c r="B169" s="215" t="s">
        <v>472</v>
      </c>
      <c r="C169" s="377" t="s">
        <v>2735</v>
      </c>
      <c r="D169" s="378"/>
      <c r="E169" s="379"/>
      <c r="F169" s="216">
        <v>31000000</v>
      </c>
      <c r="G169" s="216">
        <v>3843000</v>
      </c>
      <c r="H169" s="216">
        <v>900000</v>
      </c>
      <c r="I169" s="216">
        <v>0</v>
      </c>
      <c r="J169" s="216">
        <v>0</v>
      </c>
      <c r="K169" s="216">
        <v>26257000</v>
      </c>
      <c r="L169" s="215" t="s">
        <v>15</v>
      </c>
      <c r="M169" s="215"/>
      <c r="N169" s="215"/>
    </row>
    <row r="170" spans="1:14" ht="25.5" customHeight="1" x14ac:dyDescent="0.25">
      <c r="A170" s="224">
        <v>111</v>
      </c>
      <c r="B170" s="215" t="s">
        <v>473</v>
      </c>
      <c r="C170" s="377" t="s">
        <v>2736</v>
      </c>
      <c r="D170" s="378"/>
      <c r="E170" s="379"/>
      <c r="F170" s="216">
        <v>31000000</v>
      </c>
      <c r="G170" s="216">
        <v>0</v>
      </c>
      <c r="H170" s="216">
        <v>0</v>
      </c>
      <c r="I170" s="216">
        <v>0</v>
      </c>
      <c r="J170" s="216">
        <v>0</v>
      </c>
      <c r="K170" s="216">
        <v>31000000</v>
      </c>
      <c r="L170" s="215" t="s">
        <v>15</v>
      </c>
      <c r="M170" s="215"/>
      <c r="N170" s="215"/>
    </row>
    <row r="171" spans="1:14" ht="25.5" customHeight="1" x14ac:dyDescent="0.25">
      <c r="A171" s="224">
        <v>112</v>
      </c>
      <c r="B171" s="215" t="s">
        <v>474</v>
      </c>
      <c r="C171" s="377" t="s">
        <v>2735</v>
      </c>
      <c r="D171" s="378"/>
      <c r="E171" s="379"/>
      <c r="F171" s="216">
        <v>31000000</v>
      </c>
      <c r="G171" s="216">
        <v>1375000</v>
      </c>
      <c r="H171" s="216">
        <v>0</v>
      </c>
      <c r="I171" s="216">
        <v>12400000</v>
      </c>
      <c r="J171" s="216">
        <v>0</v>
      </c>
      <c r="K171" s="216">
        <v>17225000</v>
      </c>
      <c r="L171" s="215" t="s">
        <v>15</v>
      </c>
      <c r="M171" s="215"/>
      <c r="N171" s="215"/>
    </row>
    <row r="172" spans="1:14" ht="25.5" customHeight="1" x14ac:dyDescent="0.25">
      <c r="A172" s="224">
        <v>113</v>
      </c>
      <c r="B172" s="215" t="s">
        <v>476</v>
      </c>
      <c r="C172" s="377" t="s">
        <v>2737</v>
      </c>
      <c r="D172" s="378"/>
      <c r="E172" s="379"/>
      <c r="F172" s="216">
        <v>417000000</v>
      </c>
      <c r="G172" s="216">
        <v>0</v>
      </c>
      <c r="H172" s="216">
        <v>0</v>
      </c>
      <c r="I172" s="216">
        <v>186000000</v>
      </c>
      <c r="J172" s="216">
        <v>0</v>
      </c>
      <c r="K172" s="216">
        <v>231000000</v>
      </c>
      <c r="L172" s="215" t="s">
        <v>15</v>
      </c>
      <c r="M172" s="215"/>
      <c r="N172" s="215"/>
    </row>
    <row r="173" spans="1:14" ht="25.5" customHeight="1" x14ac:dyDescent="0.25">
      <c r="A173" s="224">
        <v>114</v>
      </c>
      <c r="B173" s="215" t="s">
        <v>479</v>
      </c>
      <c r="C173" s="377" t="s">
        <v>2738</v>
      </c>
      <c r="D173" s="378"/>
      <c r="E173" s="379"/>
      <c r="F173" s="216">
        <v>31000000</v>
      </c>
      <c r="G173" s="216">
        <v>0</v>
      </c>
      <c r="H173" s="216">
        <v>900000</v>
      </c>
      <c r="I173" s="216">
        <v>6200000</v>
      </c>
      <c r="J173" s="216">
        <v>0</v>
      </c>
      <c r="K173" s="216">
        <v>23900000</v>
      </c>
      <c r="L173" s="215" t="s">
        <v>15</v>
      </c>
      <c r="M173" s="215"/>
      <c r="N173" s="215"/>
    </row>
    <row r="174" spans="1:14" ht="25.5" customHeight="1" x14ac:dyDescent="0.25">
      <c r="A174" s="224">
        <v>115</v>
      </c>
      <c r="B174" s="215" t="s">
        <v>485</v>
      </c>
      <c r="C174" s="377" t="s">
        <v>2739</v>
      </c>
      <c r="D174" s="378"/>
      <c r="E174" s="379"/>
      <c r="F174" s="216">
        <v>9200000</v>
      </c>
      <c r="G174" s="216">
        <v>0</v>
      </c>
      <c r="H174" s="216">
        <v>0</v>
      </c>
      <c r="I174" s="216">
        <v>4600000</v>
      </c>
      <c r="J174" s="216">
        <v>0</v>
      </c>
      <c r="K174" s="216">
        <v>4600000</v>
      </c>
      <c r="L174" s="215" t="s">
        <v>15</v>
      </c>
      <c r="M174" s="215"/>
      <c r="N174" s="215"/>
    </row>
    <row r="175" spans="1:14" ht="12.75" customHeight="1" x14ac:dyDescent="0.25">
      <c r="A175" s="224">
        <v>116</v>
      </c>
      <c r="B175" s="215" t="s">
        <v>486</v>
      </c>
      <c r="C175" s="377" t="s">
        <v>2740</v>
      </c>
      <c r="D175" s="378"/>
      <c r="E175" s="379"/>
      <c r="F175" s="216">
        <v>9200000</v>
      </c>
      <c r="G175" s="216">
        <v>0</v>
      </c>
      <c r="H175" s="216">
        <v>0</v>
      </c>
      <c r="I175" s="216">
        <v>0</v>
      </c>
      <c r="J175" s="216">
        <v>0</v>
      </c>
      <c r="K175" s="216">
        <v>9200000</v>
      </c>
      <c r="L175" s="215" t="s">
        <v>15</v>
      </c>
      <c r="M175" s="215"/>
      <c r="N175" s="215"/>
    </row>
    <row r="176" spans="1:14" ht="12.75" customHeight="1" x14ac:dyDescent="0.25">
      <c r="A176" s="224">
        <v>117</v>
      </c>
      <c r="B176" s="215" t="s">
        <v>226</v>
      </c>
      <c r="C176" s="377" t="s">
        <v>2740</v>
      </c>
      <c r="D176" s="378"/>
      <c r="E176" s="379"/>
      <c r="F176" s="216">
        <v>83200000</v>
      </c>
      <c r="G176" s="216">
        <v>14935000</v>
      </c>
      <c r="H176" s="216">
        <v>0</v>
      </c>
      <c r="I176" s="216">
        <v>58600000</v>
      </c>
      <c r="J176" s="216">
        <v>0</v>
      </c>
      <c r="K176" s="216">
        <v>9665000</v>
      </c>
      <c r="L176" s="215" t="s">
        <v>15</v>
      </c>
      <c r="M176" s="215"/>
      <c r="N176" s="215"/>
    </row>
    <row r="177" spans="1:14" ht="25.5" customHeight="1" x14ac:dyDescent="0.25">
      <c r="A177" s="224">
        <v>118</v>
      </c>
      <c r="B177" s="215" t="s">
        <v>490</v>
      </c>
      <c r="C177" s="377" t="s">
        <v>2741</v>
      </c>
      <c r="D177" s="378"/>
      <c r="E177" s="379"/>
      <c r="F177" s="216">
        <v>31000000</v>
      </c>
      <c r="G177" s="216">
        <v>2000000</v>
      </c>
      <c r="H177" s="216">
        <v>0</v>
      </c>
      <c r="I177" s="216">
        <v>6200000</v>
      </c>
      <c r="J177" s="216">
        <v>0</v>
      </c>
      <c r="K177" s="216">
        <v>22800000</v>
      </c>
      <c r="L177" s="215" t="s">
        <v>15</v>
      </c>
      <c r="M177" s="215"/>
      <c r="N177" s="215"/>
    </row>
    <row r="178" spans="1:14" ht="25.5" customHeight="1" x14ac:dyDescent="0.25">
      <c r="A178" s="224">
        <v>119</v>
      </c>
      <c r="B178" s="215" t="s">
        <v>493</v>
      </c>
      <c r="C178" s="377" t="s">
        <v>2742</v>
      </c>
      <c r="D178" s="378"/>
      <c r="E178" s="379"/>
      <c r="F178" s="216">
        <v>528000000</v>
      </c>
      <c r="G178" s="216">
        <v>0</v>
      </c>
      <c r="H178" s="216">
        <v>114721327</v>
      </c>
      <c r="I178" s="216">
        <v>6200000</v>
      </c>
      <c r="J178" s="216">
        <v>0</v>
      </c>
      <c r="K178" s="216">
        <v>407078673</v>
      </c>
      <c r="L178" s="215" t="s">
        <v>15</v>
      </c>
      <c r="M178" s="215"/>
      <c r="N178" s="215"/>
    </row>
    <row r="179" spans="1:14" ht="25.5" customHeight="1" x14ac:dyDescent="0.25">
      <c r="A179" s="224">
        <v>120</v>
      </c>
      <c r="B179" s="215" t="s">
        <v>496</v>
      </c>
      <c r="C179" s="377" t="s">
        <v>2744</v>
      </c>
      <c r="D179" s="378"/>
      <c r="E179" s="379"/>
      <c r="F179" s="216">
        <v>196700000</v>
      </c>
      <c r="G179" s="216">
        <v>0</v>
      </c>
      <c r="H179" s="216">
        <v>38100000</v>
      </c>
      <c r="I179" s="216">
        <v>157400000</v>
      </c>
      <c r="J179" s="216">
        <v>0</v>
      </c>
      <c r="K179" s="216">
        <v>1200000</v>
      </c>
      <c r="L179" s="215" t="s">
        <v>15</v>
      </c>
      <c r="M179" s="215"/>
      <c r="N179" s="215"/>
    </row>
    <row r="180" spans="1:14" ht="25.5" customHeight="1" x14ac:dyDescent="0.25">
      <c r="A180" s="224">
        <v>121</v>
      </c>
      <c r="B180" s="215" t="s">
        <v>498</v>
      </c>
      <c r="C180" s="377" t="s">
        <v>2630</v>
      </c>
      <c r="D180" s="378"/>
      <c r="E180" s="379"/>
      <c r="F180" s="216">
        <v>46500000</v>
      </c>
      <c r="G180" s="216">
        <v>1375000</v>
      </c>
      <c r="H180" s="216">
        <v>0</v>
      </c>
      <c r="I180" s="216">
        <v>0</v>
      </c>
      <c r="J180" s="216">
        <v>0</v>
      </c>
      <c r="K180" s="216">
        <v>45125000</v>
      </c>
      <c r="L180" s="215" t="s">
        <v>15</v>
      </c>
      <c r="M180" s="215"/>
      <c r="N180" s="215"/>
    </row>
    <row r="181" spans="1:14" ht="25.5" customHeight="1" x14ac:dyDescent="0.25">
      <c r="A181" s="224">
        <v>122</v>
      </c>
      <c r="B181" s="215" t="s">
        <v>499</v>
      </c>
      <c r="C181" s="377" t="s">
        <v>2630</v>
      </c>
      <c r="D181" s="378"/>
      <c r="E181" s="379"/>
      <c r="F181" s="216">
        <v>46500000</v>
      </c>
      <c r="G181" s="216">
        <v>1375000</v>
      </c>
      <c r="H181" s="216">
        <v>0</v>
      </c>
      <c r="I181" s="216">
        <v>0</v>
      </c>
      <c r="J181" s="216">
        <v>0</v>
      </c>
      <c r="K181" s="216">
        <v>45125000</v>
      </c>
      <c r="L181" s="215" t="s">
        <v>15</v>
      </c>
      <c r="M181" s="215"/>
      <c r="N181" s="215"/>
    </row>
    <row r="182" spans="1:14" ht="25.5" customHeight="1" x14ac:dyDescent="0.25">
      <c r="A182" s="224">
        <v>123</v>
      </c>
      <c r="B182" s="215" t="s">
        <v>500</v>
      </c>
      <c r="C182" s="377" t="s">
        <v>2745</v>
      </c>
      <c r="D182" s="378"/>
      <c r="E182" s="379"/>
      <c r="F182" s="216">
        <v>62000000</v>
      </c>
      <c r="G182" s="216">
        <v>0</v>
      </c>
      <c r="H182" s="216">
        <v>0</v>
      </c>
      <c r="I182" s="216">
        <v>18400000</v>
      </c>
      <c r="J182" s="216">
        <v>0</v>
      </c>
      <c r="K182" s="216">
        <v>43600000</v>
      </c>
      <c r="L182" s="215" t="s">
        <v>15</v>
      </c>
      <c r="M182" s="215"/>
      <c r="N182" s="215"/>
    </row>
    <row r="183" spans="1:14" ht="25.5" customHeight="1" x14ac:dyDescent="0.25">
      <c r="A183" s="224">
        <v>124</v>
      </c>
      <c r="B183" s="215" t="s">
        <v>298</v>
      </c>
      <c r="C183" s="377" t="s">
        <v>2746</v>
      </c>
      <c r="D183" s="378"/>
      <c r="E183" s="379"/>
      <c r="F183" s="216">
        <v>31000000</v>
      </c>
      <c r="G183" s="216">
        <v>9390000</v>
      </c>
      <c r="H183" s="216">
        <v>900000</v>
      </c>
      <c r="I183" s="216">
        <v>8200000</v>
      </c>
      <c r="J183" s="216"/>
      <c r="K183" s="216">
        <v>12510000</v>
      </c>
      <c r="L183" s="215" t="s">
        <v>15</v>
      </c>
      <c r="M183" s="215"/>
      <c r="N183" s="215"/>
    </row>
    <row r="184" spans="1:14" ht="25.5" customHeight="1" x14ac:dyDescent="0.25">
      <c r="A184" s="224">
        <v>125</v>
      </c>
      <c r="B184" s="215" t="s">
        <v>501</v>
      </c>
      <c r="C184" s="377" t="s">
        <v>2747</v>
      </c>
      <c r="D184" s="378"/>
      <c r="E184" s="379"/>
      <c r="F184" s="216">
        <v>31000000</v>
      </c>
      <c r="G184" s="216">
        <v>920000</v>
      </c>
      <c r="H184" s="216"/>
      <c r="I184" s="216"/>
      <c r="J184" s="216"/>
      <c r="K184" s="216">
        <v>30080000</v>
      </c>
      <c r="L184" s="215" t="s">
        <v>15</v>
      </c>
      <c r="M184" s="215"/>
      <c r="N184" s="215"/>
    </row>
    <row r="185" spans="1:14" ht="24" x14ac:dyDescent="0.25">
      <c r="A185" s="214" t="s">
        <v>2939</v>
      </c>
      <c r="B185" s="215">
        <v>125</v>
      </c>
      <c r="C185" s="377"/>
      <c r="D185" s="378"/>
      <c r="E185" s="379"/>
      <c r="F185" s="216">
        <f>SUM(F60:F184)</f>
        <v>9973200000</v>
      </c>
      <c r="G185" s="216">
        <f t="shared" ref="G185:J185" si="3">SUM(G60:G184)</f>
        <v>933194818</v>
      </c>
      <c r="H185" s="216">
        <f t="shared" si="3"/>
        <v>181767266</v>
      </c>
      <c r="I185" s="216">
        <f t="shared" si="3"/>
        <v>2697418182</v>
      </c>
      <c r="J185" s="216">
        <f t="shared" si="3"/>
        <v>19886000</v>
      </c>
      <c r="K185" s="216">
        <f>SUM(K60:K184)</f>
        <v>6217133734</v>
      </c>
      <c r="L185" s="215"/>
      <c r="M185" s="215" t="s">
        <v>2759</v>
      </c>
      <c r="N185" s="215"/>
    </row>
    <row r="186" spans="1:14" s="221" customFormat="1" ht="36" x14ac:dyDescent="0.25">
      <c r="A186" s="211"/>
      <c r="B186" s="211" t="s">
        <v>2857</v>
      </c>
      <c r="C186" s="391" t="s">
        <v>2952</v>
      </c>
      <c r="D186" s="392"/>
      <c r="E186" s="393"/>
      <c r="F186" s="212" t="s">
        <v>2858</v>
      </c>
      <c r="G186" s="212" t="s">
        <v>2859</v>
      </c>
      <c r="H186" s="212" t="s">
        <v>2860</v>
      </c>
      <c r="I186" s="212" t="s">
        <v>508</v>
      </c>
      <c r="J186" s="212" t="s">
        <v>2861</v>
      </c>
      <c r="K186" s="212" t="s">
        <v>510</v>
      </c>
      <c r="L186" s="211" t="s">
        <v>513</v>
      </c>
      <c r="M186" s="211" t="s">
        <v>514</v>
      </c>
      <c r="N186" s="211"/>
    </row>
    <row r="187" spans="1:14" ht="25.5" customHeight="1" x14ac:dyDescent="0.25">
      <c r="A187" s="214">
        <v>1</v>
      </c>
      <c r="B187" s="215" t="s">
        <v>515</v>
      </c>
      <c r="C187" s="377" t="s">
        <v>2153</v>
      </c>
      <c r="D187" s="378"/>
      <c r="E187" s="379"/>
      <c r="F187" s="216">
        <v>62000000</v>
      </c>
      <c r="G187" s="216">
        <v>2500000</v>
      </c>
      <c r="H187" s="216">
        <v>900000</v>
      </c>
      <c r="I187" s="216">
        <v>9300000</v>
      </c>
      <c r="J187" s="216">
        <v>0</v>
      </c>
      <c r="K187" s="216">
        <v>49300000</v>
      </c>
      <c r="L187" s="215" t="s">
        <v>74</v>
      </c>
      <c r="M187" s="215"/>
      <c r="N187" s="215"/>
    </row>
    <row r="188" spans="1:14" ht="25.5" customHeight="1" x14ac:dyDescent="0.25">
      <c r="A188" s="214">
        <v>2</v>
      </c>
      <c r="B188" s="215" t="s">
        <v>517</v>
      </c>
      <c r="C188" s="377" t="s">
        <v>2154</v>
      </c>
      <c r="D188" s="378"/>
      <c r="E188" s="379"/>
      <c r="F188" s="216">
        <v>62000000</v>
      </c>
      <c r="G188" s="216">
        <v>2500000</v>
      </c>
      <c r="H188" s="216">
        <v>900000</v>
      </c>
      <c r="I188" s="216">
        <v>3100000</v>
      </c>
      <c r="J188" s="216">
        <v>0</v>
      </c>
      <c r="K188" s="216">
        <v>55500000</v>
      </c>
      <c r="L188" s="215" t="s">
        <v>74</v>
      </c>
      <c r="M188" s="215"/>
      <c r="N188" s="215"/>
    </row>
    <row r="189" spans="1:14" ht="25.5" customHeight="1" x14ac:dyDescent="0.25">
      <c r="A189" s="214">
        <v>3</v>
      </c>
      <c r="B189" s="215" t="s">
        <v>519</v>
      </c>
      <c r="C189" s="377" t="s">
        <v>2155</v>
      </c>
      <c r="D189" s="378"/>
      <c r="E189" s="379"/>
      <c r="F189" s="216">
        <v>31000000</v>
      </c>
      <c r="G189" s="216">
        <v>0</v>
      </c>
      <c r="H189" s="216">
        <v>0</v>
      </c>
      <c r="I189" s="216">
        <v>12400000</v>
      </c>
      <c r="J189" s="216">
        <v>0</v>
      </c>
      <c r="K189" s="216">
        <v>18600000</v>
      </c>
      <c r="L189" s="215" t="s">
        <v>74</v>
      </c>
      <c r="M189" s="215"/>
      <c r="N189" s="215"/>
    </row>
    <row r="190" spans="1:14" ht="25.5" customHeight="1" x14ac:dyDescent="0.25">
      <c r="A190" s="214">
        <v>4</v>
      </c>
      <c r="B190" s="215" t="s">
        <v>521</v>
      </c>
      <c r="C190" s="377" t="s">
        <v>2156</v>
      </c>
      <c r="D190" s="378"/>
      <c r="E190" s="379"/>
      <c r="F190" s="216">
        <v>46000000</v>
      </c>
      <c r="G190" s="216">
        <v>0</v>
      </c>
      <c r="H190" s="216">
        <v>0</v>
      </c>
      <c r="I190" s="216">
        <v>0</v>
      </c>
      <c r="J190" s="216">
        <v>0</v>
      </c>
      <c r="K190" s="216">
        <v>46000000</v>
      </c>
      <c r="L190" s="215" t="s">
        <v>74</v>
      </c>
      <c r="M190" s="215"/>
      <c r="N190" s="215"/>
    </row>
    <row r="191" spans="1:14" ht="24" x14ac:dyDescent="0.25">
      <c r="A191" s="214" t="s">
        <v>2939</v>
      </c>
      <c r="B191" s="215">
        <v>4</v>
      </c>
      <c r="C191" s="377"/>
      <c r="D191" s="378"/>
      <c r="E191" s="379"/>
      <c r="F191" s="216">
        <f>SUM(F187:F190)</f>
        <v>201000000</v>
      </c>
      <c r="G191" s="216">
        <f t="shared" ref="G191:J191" si="4">SUM(G187:G190)</f>
        <v>5000000</v>
      </c>
      <c r="H191" s="216">
        <f t="shared" si="4"/>
        <v>1800000</v>
      </c>
      <c r="I191" s="216">
        <f t="shared" si="4"/>
        <v>24800000</v>
      </c>
      <c r="J191" s="216">
        <f t="shared" si="4"/>
        <v>0</v>
      </c>
      <c r="K191" s="216">
        <f>SUM(K187:K190)</f>
        <v>169400000</v>
      </c>
      <c r="L191" s="215"/>
      <c r="M191" s="215" t="s">
        <v>2760</v>
      </c>
      <c r="N191" s="215"/>
    </row>
    <row r="192" spans="1:14" s="221" customFormat="1" ht="36" x14ac:dyDescent="0.25">
      <c r="A192" s="211"/>
      <c r="B192" s="211" t="s">
        <v>2857</v>
      </c>
      <c r="C192" s="391" t="s">
        <v>2953</v>
      </c>
      <c r="D192" s="392"/>
      <c r="E192" s="393"/>
      <c r="F192" s="212" t="s">
        <v>2858</v>
      </c>
      <c r="G192" s="212" t="s">
        <v>2859</v>
      </c>
      <c r="H192" s="212" t="s">
        <v>2860</v>
      </c>
      <c r="I192" s="212" t="s">
        <v>508</v>
      </c>
      <c r="J192" s="212" t="s">
        <v>2861</v>
      </c>
      <c r="K192" s="212" t="s">
        <v>510</v>
      </c>
      <c r="L192" s="211" t="s">
        <v>513</v>
      </c>
      <c r="M192" s="211" t="s">
        <v>514</v>
      </c>
      <c r="N192" s="211"/>
    </row>
    <row r="193" spans="1:15" ht="25.5" customHeight="1" x14ac:dyDescent="0.25">
      <c r="A193" s="220">
        <v>1</v>
      </c>
      <c r="B193" s="217" t="s">
        <v>545</v>
      </c>
      <c r="C193" s="436" t="s">
        <v>2245</v>
      </c>
      <c r="D193" s="437"/>
      <c r="E193" s="438"/>
      <c r="F193" s="218">
        <v>46000000</v>
      </c>
      <c r="G193" s="218">
        <v>0</v>
      </c>
      <c r="H193" s="218"/>
      <c r="I193" s="218">
        <v>27600000</v>
      </c>
      <c r="J193" s="218"/>
      <c r="K193" s="218">
        <v>18400000</v>
      </c>
      <c r="L193" s="217" t="s">
        <v>15</v>
      </c>
      <c r="M193" s="217"/>
      <c r="N193" s="217"/>
      <c r="O193" s="219"/>
    </row>
    <row r="194" spans="1:15" ht="12.75" customHeight="1" x14ac:dyDescent="0.25">
      <c r="A194" s="214">
        <v>2</v>
      </c>
      <c r="B194" s="215" t="s">
        <v>548</v>
      </c>
      <c r="C194" s="377" t="s">
        <v>2237</v>
      </c>
      <c r="D194" s="378"/>
      <c r="E194" s="379"/>
      <c r="F194" s="216">
        <v>46000000</v>
      </c>
      <c r="G194" s="216">
        <v>570000</v>
      </c>
      <c r="H194" s="216"/>
      <c r="I194" s="216">
        <v>27600000</v>
      </c>
      <c r="J194" s="216"/>
      <c r="K194" s="216">
        <v>17830000</v>
      </c>
      <c r="L194" s="215" t="s">
        <v>15</v>
      </c>
      <c r="M194" s="215"/>
      <c r="N194" s="215"/>
    </row>
    <row r="195" spans="1:15" ht="12.75" customHeight="1" x14ac:dyDescent="0.25">
      <c r="A195" s="452">
        <v>3</v>
      </c>
      <c r="B195" s="215" t="s">
        <v>553</v>
      </c>
      <c r="C195" s="380" t="s">
        <v>2244</v>
      </c>
      <c r="D195" s="381"/>
      <c r="E195" s="382"/>
      <c r="F195" s="216">
        <v>31000000</v>
      </c>
      <c r="G195" s="444">
        <v>15000000</v>
      </c>
      <c r="H195" s="371"/>
      <c r="I195" s="216">
        <v>18600000</v>
      </c>
      <c r="J195" s="371"/>
      <c r="K195" s="444">
        <v>34200000</v>
      </c>
      <c r="L195" s="215" t="s">
        <v>15</v>
      </c>
      <c r="M195" s="215"/>
      <c r="N195" s="215"/>
    </row>
    <row r="196" spans="1:15" x14ac:dyDescent="0.25">
      <c r="A196" s="452"/>
      <c r="B196" s="215" t="s">
        <v>4973</v>
      </c>
      <c r="C196" s="383"/>
      <c r="D196" s="384"/>
      <c r="E196" s="385"/>
      <c r="F196" s="216">
        <v>46000000</v>
      </c>
      <c r="G196" s="444"/>
      <c r="H196" s="372"/>
      <c r="I196" s="216">
        <v>9200000</v>
      </c>
      <c r="J196" s="372"/>
      <c r="K196" s="444"/>
      <c r="L196" s="215" t="s">
        <v>15</v>
      </c>
      <c r="M196" s="215"/>
      <c r="N196" s="215"/>
    </row>
    <row r="197" spans="1:15" ht="25.5" customHeight="1" x14ac:dyDescent="0.25">
      <c r="A197" s="214">
        <v>4</v>
      </c>
      <c r="B197" s="215" t="s">
        <v>562</v>
      </c>
      <c r="C197" s="377" t="s">
        <v>2243</v>
      </c>
      <c r="D197" s="378"/>
      <c r="E197" s="379"/>
      <c r="F197" s="216">
        <v>46000000</v>
      </c>
      <c r="G197" s="216">
        <v>0</v>
      </c>
      <c r="H197" s="216"/>
      <c r="I197" s="216">
        <v>36800000</v>
      </c>
      <c r="J197" s="216"/>
      <c r="K197" s="216">
        <v>9200000</v>
      </c>
      <c r="L197" s="215" t="s">
        <v>15</v>
      </c>
      <c r="M197" s="215"/>
      <c r="N197" s="215"/>
    </row>
    <row r="198" spans="1:15" ht="12.75" customHeight="1" x14ac:dyDescent="0.25">
      <c r="A198" s="452">
        <v>5</v>
      </c>
      <c r="B198" s="215" t="s">
        <v>565</v>
      </c>
      <c r="C198" s="380" t="s">
        <v>2246</v>
      </c>
      <c r="D198" s="381"/>
      <c r="E198" s="382"/>
      <c r="F198" s="216">
        <v>31000000</v>
      </c>
      <c r="G198" s="444">
        <v>3700000</v>
      </c>
      <c r="H198" s="371"/>
      <c r="I198" s="216">
        <v>6200000</v>
      </c>
      <c r="J198" s="371"/>
      <c r="K198" s="444">
        <v>21100000</v>
      </c>
      <c r="L198" s="215" t="s">
        <v>15</v>
      </c>
      <c r="M198" s="215"/>
      <c r="N198" s="215"/>
    </row>
    <row r="199" spans="1:15" x14ac:dyDescent="0.25">
      <c r="A199" s="452"/>
      <c r="B199" s="215" t="s">
        <v>568</v>
      </c>
      <c r="C199" s="383"/>
      <c r="D199" s="384"/>
      <c r="E199" s="385"/>
      <c r="F199" s="216">
        <v>31000000</v>
      </c>
      <c r="G199" s="444"/>
      <c r="H199" s="372"/>
      <c r="I199" s="216">
        <v>31000000</v>
      </c>
      <c r="J199" s="372"/>
      <c r="K199" s="444"/>
      <c r="L199" s="215" t="s">
        <v>15</v>
      </c>
      <c r="M199" s="215"/>
      <c r="N199" s="215"/>
    </row>
    <row r="200" spans="1:15" ht="12.75" customHeight="1" x14ac:dyDescent="0.25">
      <c r="A200" s="214">
        <v>6</v>
      </c>
      <c r="B200" s="215" t="s">
        <v>571</v>
      </c>
      <c r="C200" s="377" t="s">
        <v>2237</v>
      </c>
      <c r="D200" s="378"/>
      <c r="E200" s="379"/>
      <c r="F200" s="216">
        <v>31000000</v>
      </c>
      <c r="G200" s="216">
        <v>0</v>
      </c>
      <c r="H200" s="216"/>
      <c r="I200" s="216">
        <v>18600000</v>
      </c>
      <c r="J200" s="216"/>
      <c r="K200" s="216">
        <v>12400000</v>
      </c>
      <c r="L200" s="215" t="s">
        <v>15</v>
      </c>
      <c r="M200" s="215"/>
      <c r="N200" s="215"/>
    </row>
    <row r="201" spans="1:15" ht="25.5" customHeight="1" x14ac:dyDescent="0.25">
      <c r="A201" s="214">
        <v>7</v>
      </c>
      <c r="B201" s="215" t="s">
        <v>574</v>
      </c>
      <c r="C201" s="377" t="s">
        <v>2238</v>
      </c>
      <c r="D201" s="378"/>
      <c r="E201" s="379"/>
      <c r="F201" s="216">
        <v>31000000</v>
      </c>
      <c r="G201" s="216">
        <v>5200000</v>
      </c>
      <c r="H201" s="216"/>
      <c r="I201" s="216">
        <v>24800000</v>
      </c>
      <c r="J201" s="216"/>
      <c r="K201" s="216">
        <v>1000000</v>
      </c>
      <c r="L201" s="215" t="s">
        <v>15</v>
      </c>
      <c r="M201" s="215"/>
      <c r="N201" s="215"/>
    </row>
    <row r="202" spans="1:15" ht="25.5" customHeight="1" x14ac:dyDescent="0.25">
      <c r="A202" s="214">
        <v>8</v>
      </c>
      <c r="B202" s="215" t="s">
        <v>577</v>
      </c>
      <c r="C202" s="377" t="s">
        <v>2240</v>
      </c>
      <c r="D202" s="378"/>
      <c r="E202" s="379"/>
      <c r="F202" s="216">
        <v>46000000</v>
      </c>
      <c r="G202" s="216">
        <v>570000</v>
      </c>
      <c r="H202" s="216"/>
      <c r="I202" s="216">
        <v>9200000</v>
      </c>
      <c r="J202" s="216"/>
      <c r="K202" s="216">
        <v>36230000</v>
      </c>
      <c r="L202" s="215" t="s">
        <v>15</v>
      </c>
      <c r="M202" s="215"/>
      <c r="N202" s="215"/>
    </row>
    <row r="203" spans="1:15" ht="12.75" customHeight="1" x14ac:dyDescent="0.25">
      <c r="A203" s="214">
        <v>9</v>
      </c>
      <c r="B203" s="215" t="s">
        <v>583</v>
      </c>
      <c r="C203" s="377" t="s">
        <v>2241</v>
      </c>
      <c r="D203" s="378"/>
      <c r="E203" s="379"/>
      <c r="F203" s="216">
        <v>31000000</v>
      </c>
      <c r="G203" s="216">
        <v>0</v>
      </c>
      <c r="H203" s="216"/>
      <c r="I203" s="216">
        <v>18600000</v>
      </c>
      <c r="J203" s="216"/>
      <c r="K203" s="216">
        <v>12400000</v>
      </c>
      <c r="L203" s="215" t="s">
        <v>15</v>
      </c>
      <c r="M203" s="215"/>
      <c r="N203" s="215"/>
    </row>
    <row r="204" spans="1:15" ht="25.5" customHeight="1" x14ac:dyDescent="0.25">
      <c r="A204" s="214">
        <v>10</v>
      </c>
      <c r="B204" s="215" t="s">
        <v>586</v>
      </c>
      <c r="C204" s="377" t="s">
        <v>2242</v>
      </c>
      <c r="D204" s="378"/>
      <c r="E204" s="379"/>
      <c r="F204" s="216">
        <v>46000000</v>
      </c>
      <c r="G204" s="216">
        <v>5462000</v>
      </c>
      <c r="H204" s="216"/>
      <c r="I204" s="216">
        <v>9200000</v>
      </c>
      <c r="J204" s="216"/>
      <c r="K204" s="216">
        <v>31338000</v>
      </c>
      <c r="L204" s="215" t="s">
        <v>15</v>
      </c>
      <c r="M204" s="215"/>
      <c r="N204" s="215"/>
    </row>
    <row r="205" spans="1:15" ht="25.5" customHeight="1" x14ac:dyDescent="0.25">
      <c r="A205" s="214">
        <v>11</v>
      </c>
      <c r="B205" s="215" t="s">
        <v>589</v>
      </c>
      <c r="C205" s="377" t="s">
        <v>2980</v>
      </c>
      <c r="D205" s="378"/>
      <c r="E205" s="379"/>
      <c r="F205" s="216">
        <v>62000000</v>
      </c>
      <c r="G205" s="216">
        <v>14270000</v>
      </c>
      <c r="H205" s="216"/>
      <c r="I205" s="216">
        <v>37200000</v>
      </c>
      <c r="J205" s="216"/>
      <c r="K205" s="216">
        <v>10530000</v>
      </c>
      <c r="L205" s="215"/>
      <c r="M205" s="215"/>
      <c r="N205" s="215"/>
    </row>
    <row r="206" spans="1:15" s="219" customFormat="1" ht="12.75" customHeight="1" x14ac:dyDescent="0.25">
      <c r="A206" s="460">
        <v>12</v>
      </c>
      <c r="B206" s="217" t="s">
        <v>595</v>
      </c>
      <c r="C206" s="427" t="s">
        <v>2978</v>
      </c>
      <c r="D206" s="428"/>
      <c r="E206" s="429"/>
      <c r="F206" s="218">
        <v>31000000</v>
      </c>
      <c r="G206" s="368"/>
      <c r="H206" s="368"/>
      <c r="I206" s="368"/>
      <c r="J206" s="368"/>
      <c r="K206" s="368"/>
      <c r="L206" s="446" t="s">
        <v>2979</v>
      </c>
      <c r="M206" s="217"/>
      <c r="N206" s="217"/>
    </row>
    <row r="207" spans="1:15" s="219" customFormat="1" x14ac:dyDescent="0.25">
      <c r="A207" s="460"/>
      <c r="B207" s="217" t="s">
        <v>598</v>
      </c>
      <c r="C207" s="430"/>
      <c r="D207" s="431"/>
      <c r="E207" s="432"/>
      <c r="F207" s="218">
        <v>153000000</v>
      </c>
      <c r="G207" s="369"/>
      <c r="H207" s="369"/>
      <c r="I207" s="369"/>
      <c r="J207" s="369"/>
      <c r="K207" s="369"/>
      <c r="L207" s="447"/>
      <c r="M207" s="217"/>
      <c r="N207" s="217"/>
    </row>
    <row r="208" spans="1:15" s="219" customFormat="1" x14ac:dyDescent="0.25">
      <c r="A208" s="460"/>
      <c r="B208" s="217" t="s">
        <v>601</v>
      </c>
      <c r="C208" s="430"/>
      <c r="D208" s="431"/>
      <c r="E208" s="432"/>
      <c r="F208" s="218">
        <v>46000000</v>
      </c>
      <c r="G208" s="369"/>
      <c r="H208" s="369"/>
      <c r="I208" s="369"/>
      <c r="J208" s="369"/>
      <c r="K208" s="369"/>
      <c r="L208" s="447"/>
      <c r="M208" s="217"/>
      <c r="N208" s="217"/>
    </row>
    <row r="209" spans="1:15" s="219" customFormat="1" x14ac:dyDescent="0.25">
      <c r="A209" s="460"/>
      <c r="B209" s="217" t="s">
        <v>595</v>
      </c>
      <c r="C209" s="433"/>
      <c r="D209" s="434"/>
      <c r="E209" s="435"/>
      <c r="F209" s="218">
        <v>9200000</v>
      </c>
      <c r="G209" s="370"/>
      <c r="H209" s="370"/>
      <c r="I209" s="370"/>
      <c r="J209" s="370"/>
      <c r="K209" s="370"/>
      <c r="L209" s="448"/>
      <c r="M209" s="217"/>
      <c r="N209" s="217"/>
    </row>
    <row r="210" spans="1:15" ht="12.75" customHeight="1" x14ac:dyDescent="0.25">
      <c r="A210" s="452">
        <v>13</v>
      </c>
      <c r="B210" s="215" t="s">
        <v>607</v>
      </c>
      <c r="C210" s="380" t="s">
        <v>2984</v>
      </c>
      <c r="D210" s="381"/>
      <c r="E210" s="382"/>
      <c r="F210" s="216">
        <v>31000000</v>
      </c>
      <c r="G210" s="444">
        <v>60002650</v>
      </c>
      <c r="H210" s="371"/>
      <c r="I210" s="444"/>
      <c r="J210" s="371"/>
      <c r="K210" s="444"/>
      <c r="L210" s="449" t="s">
        <v>2979</v>
      </c>
      <c r="M210" s="215"/>
      <c r="N210" s="215"/>
    </row>
    <row r="211" spans="1:15" x14ac:dyDescent="0.25">
      <c r="A211" s="452"/>
      <c r="B211" s="215" t="s">
        <v>610</v>
      </c>
      <c r="C211" s="424"/>
      <c r="D211" s="425"/>
      <c r="E211" s="426"/>
      <c r="F211" s="216">
        <v>155000000</v>
      </c>
      <c r="G211" s="444"/>
      <c r="H211" s="373"/>
      <c r="I211" s="444"/>
      <c r="J211" s="373"/>
      <c r="K211" s="444"/>
      <c r="L211" s="450"/>
      <c r="M211" s="215"/>
      <c r="N211" s="215"/>
    </row>
    <row r="212" spans="1:15" x14ac:dyDescent="0.25">
      <c r="A212" s="452"/>
      <c r="B212" s="215" t="s">
        <v>613</v>
      </c>
      <c r="C212" s="424"/>
      <c r="D212" s="425"/>
      <c r="E212" s="426"/>
      <c r="F212" s="216">
        <v>31000000</v>
      </c>
      <c r="G212" s="444"/>
      <c r="H212" s="373"/>
      <c r="I212" s="444"/>
      <c r="J212" s="373"/>
      <c r="K212" s="444"/>
      <c r="L212" s="450"/>
      <c r="M212" s="215"/>
      <c r="N212" s="215"/>
    </row>
    <row r="213" spans="1:15" x14ac:dyDescent="0.25">
      <c r="A213" s="452"/>
      <c r="B213" s="215" t="s">
        <v>615</v>
      </c>
      <c r="C213" s="424"/>
      <c r="D213" s="425"/>
      <c r="E213" s="426"/>
      <c r="F213" s="216">
        <v>31000000</v>
      </c>
      <c r="G213" s="444"/>
      <c r="H213" s="373"/>
      <c r="I213" s="444"/>
      <c r="J213" s="373"/>
      <c r="K213" s="444"/>
      <c r="L213" s="450"/>
      <c r="M213" s="215"/>
      <c r="N213" s="215"/>
    </row>
    <row r="214" spans="1:15" x14ac:dyDescent="0.25">
      <c r="A214" s="452"/>
      <c r="B214" s="215" t="s">
        <v>618</v>
      </c>
      <c r="C214" s="383"/>
      <c r="D214" s="384"/>
      <c r="E214" s="385"/>
      <c r="F214" s="216">
        <v>46000000</v>
      </c>
      <c r="G214" s="444"/>
      <c r="H214" s="372"/>
      <c r="I214" s="444"/>
      <c r="J214" s="372"/>
      <c r="K214" s="444"/>
      <c r="L214" s="451"/>
      <c r="M214" s="215"/>
      <c r="N214" s="215"/>
    </row>
    <row r="215" spans="1:15" ht="12.75" customHeight="1" x14ac:dyDescent="0.25">
      <c r="A215" s="460">
        <v>14</v>
      </c>
      <c r="B215" s="217" t="s">
        <v>621</v>
      </c>
      <c r="C215" s="427" t="s">
        <v>2247</v>
      </c>
      <c r="D215" s="428"/>
      <c r="E215" s="429"/>
      <c r="F215" s="218">
        <v>31000000</v>
      </c>
      <c r="G215" s="453">
        <v>21000000</v>
      </c>
      <c r="H215" s="368"/>
      <c r="I215" s="368">
        <v>0</v>
      </c>
      <c r="J215" s="368"/>
      <c r="K215" s="453"/>
      <c r="L215" s="446" t="s">
        <v>2979</v>
      </c>
      <c r="M215" s="217"/>
      <c r="N215" s="217"/>
      <c r="O215" s="219"/>
    </row>
    <row r="216" spans="1:15" x14ac:dyDescent="0.25">
      <c r="A216" s="460"/>
      <c r="B216" s="217" t="s">
        <v>624</v>
      </c>
      <c r="C216" s="430"/>
      <c r="D216" s="431"/>
      <c r="E216" s="432"/>
      <c r="F216" s="218">
        <v>31000000</v>
      </c>
      <c r="G216" s="453"/>
      <c r="H216" s="369"/>
      <c r="I216" s="369"/>
      <c r="J216" s="369"/>
      <c r="K216" s="453"/>
      <c r="L216" s="447"/>
      <c r="M216" s="217"/>
      <c r="N216" s="217"/>
      <c r="O216" s="219"/>
    </row>
    <row r="217" spans="1:15" x14ac:dyDescent="0.25">
      <c r="A217" s="460"/>
      <c r="B217" s="217" t="s">
        <v>627</v>
      </c>
      <c r="C217" s="430"/>
      <c r="D217" s="431"/>
      <c r="E217" s="432"/>
      <c r="F217" s="218">
        <v>46000000</v>
      </c>
      <c r="G217" s="453"/>
      <c r="H217" s="369"/>
      <c r="I217" s="369"/>
      <c r="J217" s="369"/>
      <c r="K217" s="453"/>
      <c r="L217" s="447"/>
      <c r="M217" s="217"/>
      <c r="N217" s="217"/>
      <c r="O217" s="219"/>
    </row>
    <row r="218" spans="1:15" x14ac:dyDescent="0.25">
      <c r="A218" s="460"/>
      <c r="B218" s="217" t="s">
        <v>630</v>
      </c>
      <c r="C218" s="430"/>
      <c r="D218" s="431"/>
      <c r="E218" s="432"/>
      <c r="F218" s="218">
        <v>31000000</v>
      </c>
      <c r="G218" s="453"/>
      <c r="H218" s="369"/>
      <c r="I218" s="369"/>
      <c r="J218" s="369"/>
      <c r="K218" s="453"/>
      <c r="L218" s="447"/>
      <c r="M218" s="217"/>
      <c r="N218" s="217"/>
      <c r="O218" s="219"/>
    </row>
    <row r="219" spans="1:15" x14ac:dyDescent="0.25">
      <c r="A219" s="460"/>
      <c r="B219" s="217" t="s">
        <v>633</v>
      </c>
      <c r="C219" s="430"/>
      <c r="D219" s="431"/>
      <c r="E219" s="432"/>
      <c r="F219" s="218">
        <v>31000000</v>
      </c>
      <c r="G219" s="453"/>
      <c r="H219" s="369"/>
      <c r="I219" s="369"/>
      <c r="J219" s="369"/>
      <c r="K219" s="453"/>
      <c r="L219" s="447"/>
      <c r="M219" s="217"/>
      <c r="N219" s="217"/>
      <c r="O219" s="219"/>
    </row>
    <row r="220" spans="1:15" x14ac:dyDescent="0.25">
      <c r="A220" s="460"/>
      <c r="B220" s="217" t="s">
        <v>636</v>
      </c>
      <c r="C220" s="433"/>
      <c r="D220" s="434"/>
      <c r="E220" s="435"/>
      <c r="F220" s="218">
        <v>46000000</v>
      </c>
      <c r="G220" s="453"/>
      <c r="H220" s="370"/>
      <c r="I220" s="370"/>
      <c r="J220" s="370"/>
      <c r="K220" s="453"/>
      <c r="L220" s="448"/>
      <c r="M220" s="217"/>
      <c r="N220" s="217"/>
      <c r="O220" s="219"/>
    </row>
    <row r="221" spans="1:15" ht="12.75" customHeight="1" x14ac:dyDescent="0.25">
      <c r="A221" s="214">
        <v>15</v>
      </c>
      <c r="B221" s="215" t="s">
        <v>639</v>
      </c>
      <c r="C221" s="377" t="s">
        <v>2981</v>
      </c>
      <c r="D221" s="378"/>
      <c r="E221" s="379"/>
      <c r="F221" s="216">
        <v>140500000</v>
      </c>
      <c r="G221" s="216">
        <v>120000000</v>
      </c>
      <c r="H221" s="216"/>
      <c r="I221" s="216"/>
      <c r="J221" s="216"/>
      <c r="K221" s="276"/>
      <c r="L221" s="215" t="s">
        <v>2979</v>
      </c>
      <c r="M221" s="215"/>
      <c r="N221" s="215"/>
    </row>
    <row r="222" spans="1:15" x14ac:dyDescent="0.25">
      <c r="A222" s="220">
        <v>16</v>
      </c>
      <c r="B222" s="217" t="s">
        <v>650</v>
      </c>
      <c r="C222" s="436" t="s">
        <v>2251</v>
      </c>
      <c r="D222" s="437"/>
      <c r="E222" s="438"/>
      <c r="F222" s="218">
        <v>78000000</v>
      </c>
      <c r="G222" s="218">
        <v>2500000</v>
      </c>
      <c r="H222" s="218"/>
      <c r="I222" s="218"/>
      <c r="J222" s="218"/>
      <c r="K222" s="277"/>
      <c r="L222" s="217" t="s">
        <v>2979</v>
      </c>
      <c r="M222" s="217"/>
      <c r="N222" s="217"/>
      <c r="O222" s="219"/>
    </row>
    <row r="223" spans="1:15" ht="12.75" customHeight="1" x14ac:dyDescent="0.25">
      <c r="A223" s="220">
        <v>17</v>
      </c>
      <c r="B223" s="217" t="s">
        <v>656</v>
      </c>
      <c r="C223" s="436" t="s">
        <v>2252</v>
      </c>
      <c r="D223" s="437"/>
      <c r="E223" s="438"/>
      <c r="F223" s="218">
        <v>93000000</v>
      </c>
      <c r="G223" s="218">
        <v>1200000</v>
      </c>
      <c r="H223" s="218"/>
      <c r="I223" s="218"/>
      <c r="J223" s="218"/>
      <c r="K223" s="277"/>
      <c r="L223" s="217" t="s">
        <v>2979</v>
      </c>
      <c r="M223" s="217"/>
      <c r="N223" s="217"/>
      <c r="O223" s="219"/>
    </row>
    <row r="224" spans="1:15" s="219" customFormat="1" ht="12.75" customHeight="1" x14ac:dyDescent="0.25">
      <c r="A224" s="220">
        <v>18</v>
      </c>
      <c r="B224" s="217" t="s">
        <v>662</v>
      </c>
      <c r="C224" s="436" t="s">
        <v>2247</v>
      </c>
      <c r="D224" s="437"/>
      <c r="E224" s="438"/>
      <c r="F224" s="218">
        <v>889950000</v>
      </c>
      <c r="G224" s="218">
        <v>420000000</v>
      </c>
      <c r="H224" s="218"/>
      <c r="I224" s="218"/>
      <c r="J224" s="218"/>
      <c r="K224" s="277"/>
      <c r="L224" s="217" t="s">
        <v>2979</v>
      </c>
      <c r="M224" s="217"/>
      <c r="N224" s="217"/>
    </row>
    <row r="225" spans="1:15" ht="12.75" customHeight="1" x14ac:dyDescent="0.25">
      <c r="A225" s="214">
        <v>19</v>
      </c>
      <c r="B225" s="215" t="s">
        <v>680</v>
      </c>
      <c r="C225" s="377" t="s">
        <v>2982</v>
      </c>
      <c r="D225" s="378"/>
      <c r="E225" s="379"/>
      <c r="F225" s="216">
        <v>389500000</v>
      </c>
      <c r="G225" s="216">
        <v>300000000</v>
      </c>
      <c r="H225" s="216"/>
      <c r="I225" s="216"/>
      <c r="J225" s="216"/>
      <c r="K225" s="277"/>
      <c r="L225" s="215" t="s">
        <v>2979</v>
      </c>
      <c r="M225" s="215"/>
      <c r="N225" s="215"/>
    </row>
    <row r="226" spans="1:15" ht="12.75" customHeight="1" x14ac:dyDescent="0.25">
      <c r="A226" s="214">
        <v>20</v>
      </c>
      <c r="B226" s="215" t="s">
        <v>703</v>
      </c>
      <c r="C226" s="377" t="s">
        <v>2983</v>
      </c>
      <c r="D226" s="378"/>
      <c r="E226" s="379"/>
      <c r="F226" s="216">
        <v>37200000</v>
      </c>
      <c r="G226" s="216"/>
      <c r="H226" s="216"/>
      <c r="I226" s="216">
        <v>24800000</v>
      </c>
      <c r="J226" s="216"/>
      <c r="K226" s="277"/>
      <c r="L226" s="215" t="s">
        <v>2979</v>
      </c>
      <c r="M226" s="215"/>
      <c r="N226" s="215"/>
    </row>
    <row r="227" spans="1:15" ht="12.75" customHeight="1" x14ac:dyDescent="0.25">
      <c r="A227" s="224">
        <v>21</v>
      </c>
      <c r="B227" s="215" t="s">
        <v>706</v>
      </c>
      <c r="C227" s="377" t="s">
        <v>2197</v>
      </c>
      <c r="D227" s="378"/>
      <c r="E227" s="379"/>
      <c r="F227" s="227">
        <v>142000000</v>
      </c>
      <c r="G227" s="227">
        <v>16300000</v>
      </c>
      <c r="H227" s="227"/>
      <c r="I227" s="227"/>
      <c r="J227" s="227"/>
      <c r="K227" s="278"/>
      <c r="L227" s="228" t="s">
        <v>2979</v>
      </c>
      <c r="M227" s="215"/>
      <c r="N227" s="215"/>
    </row>
    <row r="228" spans="1:15" ht="25.5" customHeight="1" x14ac:dyDescent="0.25">
      <c r="A228" s="214">
        <v>22</v>
      </c>
      <c r="B228" s="215" t="s">
        <v>724</v>
      </c>
      <c r="C228" s="377" t="s">
        <v>2250</v>
      </c>
      <c r="D228" s="378"/>
      <c r="E228" s="379"/>
      <c r="F228" s="216">
        <v>31000000</v>
      </c>
      <c r="G228" s="216">
        <v>6500000</v>
      </c>
      <c r="H228" s="216"/>
      <c r="I228" s="216">
        <v>12400000</v>
      </c>
      <c r="J228" s="216"/>
      <c r="K228" s="216">
        <v>12100000</v>
      </c>
      <c r="L228" s="215" t="s">
        <v>15</v>
      </c>
      <c r="M228" s="215"/>
      <c r="N228" s="215"/>
    </row>
    <row r="229" spans="1:15" ht="15" customHeight="1" x14ac:dyDescent="0.25">
      <c r="A229" s="442">
        <v>23</v>
      </c>
      <c r="B229" s="215" t="s">
        <v>727</v>
      </c>
      <c r="C229" s="380" t="s">
        <v>2249</v>
      </c>
      <c r="D229" s="381"/>
      <c r="E229" s="382"/>
      <c r="F229" s="371">
        <v>31000000</v>
      </c>
      <c r="G229" s="371">
        <v>0</v>
      </c>
      <c r="H229" s="371"/>
      <c r="I229" s="371">
        <v>14466666</v>
      </c>
      <c r="J229" s="371"/>
      <c r="K229" s="371">
        <v>16533333</v>
      </c>
      <c r="L229" s="445" t="s">
        <v>15</v>
      </c>
      <c r="M229" s="215"/>
      <c r="N229" s="215"/>
    </row>
    <row r="230" spans="1:15" x14ac:dyDescent="0.25">
      <c r="A230" s="443"/>
      <c r="B230" s="215" t="s">
        <v>729</v>
      </c>
      <c r="C230" s="383"/>
      <c r="D230" s="384"/>
      <c r="E230" s="385"/>
      <c r="F230" s="372"/>
      <c r="G230" s="372"/>
      <c r="H230" s="372"/>
      <c r="I230" s="372"/>
      <c r="J230" s="372"/>
      <c r="K230" s="372"/>
      <c r="L230" s="445"/>
      <c r="M230" s="215"/>
      <c r="N230" s="215"/>
    </row>
    <row r="231" spans="1:15" ht="12.75" customHeight="1" x14ac:dyDescent="0.25">
      <c r="A231" s="214">
        <v>24</v>
      </c>
      <c r="B231" s="215" t="s">
        <v>733</v>
      </c>
      <c r="C231" s="377" t="s">
        <v>2248</v>
      </c>
      <c r="D231" s="378"/>
      <c r="E231" s="379"/>
      <c r="F231" s="216">
        <v>31000000</v>
      </c>
      <c r="G231" s="216">
        <v>2700000</v>
      </c>
      <c r="H231" s="216"/>
      <c r="I231" s="216">
        <v>31000000</v>
      </c>
      <c r="J231" s="216"/>
      <c r="K231" s="216">
        <v>0</v>
      </c>
      <c r="L231" s="215"/>
      <c r="M231" s="215"/>
      <c r="N231" s="215"/>
    </row>
    <row r="232" spans="1:15" s="219" customFormat="1" x14ac:dyDescent="0.25">
      <c r="A232" s="229">
        <v>25</v>
      </c>
      <c r="B232" s="230" t="s">
        <v>763</v>
      </c>
      <c r="C232" s="439" t="s">
        <v>4972</v>
      </c>
      <c r="D232" s="440"/>
      <c r="E232" s="441"/>
      <c r="F232" s="231">
        <v>31000000</v>
      </c>
      <c r="G232" s="231"/>
      <c r="H232" s="231"/>
      <c r="I232" s="231"/>
      <c r="J232" s="231"/>
      <c r="K232" s="231"/>
      <c r="L232" s="230" t="s">
        <v>2979</v>
      </c>
      <c r="M232" s="230"/>
      <c r="N232" s="230"/>
      <c r="O232" s="232"/>
    </row>
    <row r="233" spans="1:15" ht="12.75" customHeight="1" x14ac:dyDescent="0.25">
      <c r="A233" s="229">
        <v>26</v>
      </c>
      <c r="B233" s="230" t="s">
        <v>2254</v>
      </c>
      <c r="C233" s="439" t="s">
        <v>2977</v>
      </c>
      <c r="D233" s="440"/>
      <c r="E233" s="441"/>
      <c r="F233" s="231">
        <v>46000000</v>
      </c>
      <c r="G233" s="231">
        <v>1800000</v>
      </c>
      <c r="H233" s="231"/>
      <c r="I233" s="231">
        <v>27600000</v>
      </c>
      <c r="J233" s="231"/>
      <c r="K233" s="231">
        <v>16600000</v>
      </c>
      <c r="L233" s="230" t="s">
        <v>15</v>
      </c>
      <c r="M233" s="230"/>
      <c r="N233" s="230"/>
      <c r="O233" s="232"/>
    </row>
    <row r="234" spans="1:15" ht="12.75" customHeight="1" x14ac:dyDescent="0.25">
      <c r="A234" s="214">
        <v>27</v>
      </c>
      <c r="B234" s="215" t="s">
        <v>768</v>
      </c>
      <c r="C234" s="377" t="s">
        <v>2234</v>
      </c>
      <c r="D234" s="378"/>
      <c r="E234" s="379"/>
      <c r="F234" s="216">
        <v>155000000</v>
      </c>
      <c r="G234" s="216">
        <v>33000000</v>
      </c>
      <c r="H234" s="216"/>
      <c r="I234" s="216"/>
      <c r="J234" s="216"/>
      <c r="K234" s="216">
        <v>122000000</v>
      </c>
      <c r="L234" s="215" t="s">
        <v>15</v>
      </c>
      <c r="M234" s="215"/>
      <c r="N234" s="215"/>
    </row>
    <row r="235" spans="1:15" ht="12.75" customHeight="1" x14ac:dyDescent="0.25">
      <c r="A235" s="214">
        <v>28</v>
      </c>
      <c r="B235" s="215" t="s">
        <v>769</v>
      </c>
      <c r="C235" s="377" t="s">
        <v>2235</v>
      </c>
      <c r="D235" s="378"/>
      <c r="E235" s="379"/>
      <c r="F235" s="216">
        <v>46000000</v>
      </c>
      <c r="G235" s="216">
        <v>2800000</v>
      </c>
      <c r="H235" s="216"/>
      <c r="I235" s="216">
        <v>12400000</v>
      </c>
      <c r="J235" s="216"/>
      <c r="K235" s="216">
        <v>30800000</v>
      </c>
      <c r="L235" s="215" t="s">
        <v>15</v>
      </c>
      <c r="M235" s="215"/>
      <c r="N235" s="215"/>
    </row>
    <row r="236" spans="1:15" ht="12.75" customHeight="1" x14ac:dyDescent="0.25">
      <c r="A236" s="442">
        <v>29</v>
      </c>
      <c r="B236" s="215" t="s">
        <v>771</v>
      </c>
      <c r="C236" s="380" t="s">
        <v>2233</v>
      </c>
      <c r="D236" s="381"/>
      <c r="E236" s="382"/>
      <c r="F236" s="216">
        <v>31000000</v>
      </c>
      <c r="G236" s="444">
        <v>3000000</v>
      </c>
      <c r="H236" s="371"/>
      <c r="I236" s="371">
        <v>6200000</v>
      </c>
      <c r="J236" s="371"/>
      <c r="K236" s="444">
        <v>52800000</v>
      </c>
      <c r="L236" s="449" t="s">
        <v>15</v>
      </c>
      <c r="M236" s="215"/>
      <c r="N236" s="215"/>
    </row>
    <row r="237" spans="1:15" x14ac:dyDescent="0.25">
      <c r="A237" s="443"/>
      <c r="B237" s="215" t="s">
        <v>773</v>
      </c>
      <c r="C237" s="383"/>
      <c r="D237" s="384"/>
      <c r="E237" s="385"/>
      <c r="F237" s="216">
        <v>31000000</v>
      </c>
      <c r="G237" s="444"/>
      <c r="H237" s="372"/>
      <c r="I237" s="372"/>
      <c r="J237" s="372"/>
      <c r="K237" s="444"/>
      <c r="L237" s="451"/>
      <c r="M237" s="215"/>
      <c r="N237" s="215"/>
    </row>
    <row r="238" spans="1:15" s="219" customFormat="1" ht="25.5" customHeight="1" x14ac:dyDescent="0.25">
      <c r="A238" s="220">
        <v>30</v>
      </c>
      <c r="B238" s="217" t="s">
        <v>777</v>
      </c>
      <c r="C238" s="436" t="s">
        <v>2242</v>
      </c>
      <c r="D238" s="437"/>
      <c r="E238" s="438"/>
      <c r="F238" s="218">
        <v>31000000</v>
      </c>
      <c r="G238" s="218"/>
      <c r="H238" s="218"/>
      <c r="I238" s="218">
        <v>6200000</v>
      </c>
      <c r="J238" s="218"/>
      <c r="K238" s="218">
        <v>24800000</v>
      </c>
      <c r="L238" s="217" t="s">
        <v>15</v>
      </c>
      <c r="M238" s="217"/>
      <c r="N238" s="217"/>
    </row>
    <row r="239" spans="1:15" ht="25.5" customHeight="1" x14ac:dyDescent="0.25">
      <c r="A239" s="214">
        <v>31</v>
      </c>
      <c r="B239" s="215" t="s">
        <v>779</v>
      </c>
      <c r="C239" s="377" t="s">
        <v>2210</v>
      </c>
      <c r="D239" s="378"/>
      <c r="E239" s="379"/>
      <c r="F239" s="216">
        <v>230000000</v>
      </c>
      <c r="G239" s="216">
        <v>5170127</v>
      </c>
      <c r="H239" s="216"/>
      <c r="I239" s="216">
        <v>0</v>
      </c>
      <c r="J239" s="216"/>
      <c r="K239" s="216">
        <v>224829873</v>
      </c>
      <c r="L239" s="215" t="s">
        <v>15</v>
      </c>
      <c r="M239" s="215"/>
      <c r="N239" s="215"/>
    </row>
    <row r="240" spans="1:15" ht="25.5" customHeight="1" x14ac:dyDescent="0.25">
      <c r="A240" s="214">
        <v>32</v>
      </c>
      <c r="B240" s="215" t="s">
        <v>782</v>
      </c>
      <c r="C240" s="377" t="s">
        <v>2228</v>
      </c>
      <c r="D240" s="378"/>
      <c r="E240" s="379"/>
      <c r="F240" s="216">
        <v>46000000</v>
      </c>
      <c r="G240" s="216">
        <v>500000</v>
      </c>
      <c r="H240" s="216"/>
      <c r="I240" s="216">
        <v>27600000</v>
      </c>
      <c r="J240" s="216"/>
      <c r="K240" s="216">
        <v>17900000</v>
      </c>
      <c r="L240" s="215" t="s">
        <v>15</v>
      </c>
      <c r="M240" s="215"/>
      <c r="N240" s="215"/>
    </row>
    <row r="241" spans="1:14" ht="12.75" customHeight="1" x14ac:dyDescent="0.25">
      <c r="A241" s="442">
        <v>33</v>
      </c>
      <c r="B241" s="215" t="s">
        <v>785</v>
      </c>
      <c r="C241" s="380" t="s">
        <v>2229</v>
      </c>
      <c r="D241" s="381"/>
      <c r="E241" s="382"/>
      <c r="F241" s="216">
        <v>6200000</v>
      </c>
      <c r="G241" s="371">
        <v>0</v>
      </c>
      <c r="H241" s="371"/>
      <c r="I241" s="216">
        <v>6200000</v>
      </c>
      <c r="J241" s="371"/>
      <c r="K241" s="444">
        <v>36800000</v>
      </c>
      <c r="L241" s="449" t="s">
        <v>15</v>
      </c>
      <c r="M241" s="215"/>
      <c r="N241" s="215"/>
    </row>
    <row r="242" spans="1:14" x14ac:dyDescent="0.25">
      <c r="A242" s="443"/>
      <c r="B242" s="215" t="s">
        <v>787</v>
      </c>
      <c r="C242" s="383"/>
      <c r="D242" s="384"/>
      <c r="E242" s="385"/>
      <c r="F242" s="216">
        <v>46000000</v>
      </c>
      <c r="G242" s="372"/>
      <c r="H242" s="372"/>
      <c r="I242" s="216">
        <v>9200000</v>
      </c>
      <c r="J242" s="372"/>
      <c r="K242" s="444"/>
      <c r="L242" s="451"/>
      <c r="M242" s="215"/>
      <c r="N242" s="215"/>
    </row>
    <row r="243" spans="1:14" ht="12.75" customHeight="1" x14ac:dyDescent="0.25">
      <c r="A243" s="214">
        <v>34</v>
      </c>
      <c r="B243" s="215" t="s">
        <v>789</v>
      </c>
      <c r="C243" s="377" t="s">
        <v>2230</v>
      </c>
      <c r="D243" s="378"/>
      <c r="E243" s="379"/>
      <c r="F243" s="216">
        <v>46000000</v>
      </c>
      <c r="G243" s="216">
        <v>0</v>
      </c>
      <c r="H243" s="216"/>
      <c r="I243" s="216">
        <v>9200000</v>
      </c>
      <c r="J243" s="216"/>
      <c r="K243" s="216">
        <v>36800000</v>
      </c>
      <c r="L243" s="215" t="s">
        <v>15</v>
      </c>
      <c r="M243" s="215"/>
      <c r="N243" s="215"/>
    </row>
    <row r="244" spans="1:14" ht="12.75" customHeight="1" x14ac:dyDescent="0.25">
      <c r="A244" s="442">
        <v>35</v>
      </c>
      <c r="B244" s="215" t="s">
        <v>792</v>
      </c>
      <c r="C244" s="380" t="s">
        <v>2231</v>
      </c>
      <c r="D244" s="381"/>
      <c r="E244" s="382"/>
      <c r="F244" s="216">
        <v>31000000</v>
      </c>
      <c r="G244" s="444">
        <v>160000000</v>
      </c>
      <c r="H244" s="371"/>
      <c r="I244" s="216">
        <v>31000000</v>
      </c>
      <c r="J244" s="371"/>
      <c r="K244" s="444">
        <v>308200000</v>
      </c>
      <c r="L244" s="449" t="s">
        <v>15</v>
      </c>
      <c r="M244" s="215"/>
      <c r="N244" s="215"/>
    </row>
    <row r="245" spans="1:14" x14ac:dyDescent="0.25">
      <c r="A245" s="459"/>
      <c r="B245" s="215" t="s">
        <v>795</v>
      </c>
      <c r="C245" s="424"/>
      <c r="D245" s="425"/>
      <c r="E245" s="426"/>
      <c r="F245" s="216">
        <v>155000000</v>
      </c>
      <c r="G245" s="444"/>
      <c r="H245" s="373"/>
      <c r="I245" s="216">
        <v>62000000</v>
      </c>
      <c r="J245" s="373"/>
      <c r="K245" s="444"/>
      <c r="L245" s="450"/>
      <c r="M245" s="215"/>
      <c r="N245" s="215"/>
    </row>
    <row r="246" spans="1:14" x14ac:dyDescent="0.25">
      <c r="A246" s="459"/>
      <c r="B246" s="215" t="s">
        <v>420</v>
      </c>
      <c r="C246" s="424"/>
      <c r="D246" s="425"/>
      <c r="E246" s="426"/>
      <c r="F246" s="216">
        <v>276000000</v>
      </c>
      <c r="G246" s="444"/>
      <c r="H246" s="373"/>
      <c r="I246" s="216">
        <v>0</v>
      </c>
      <c r="J246" s="373"/>
      <c r="K246" s="444"/>
      <c r="L246" s="450"/>
      <c r="M246" s="215"/>
      <c r="N246" s="215"/>
    </row>
    <row r="247" spans="1:14" x14ac:dyDescent="0.25">
      <c r="A247" s="459"/>
      <c r="B247" s="215" t="s">
        <v>800</v>
      </c>
      <c r="C247" s="424"/>
      <c r="D247" s="425"/>
      <c r="E247" s="426"/>
      <c r="F247" s="216">
        <v>31000000</v>
      </c>
      <c r="G247" s="444"/>
      <c r="H247" s="373"/>
      <c r="I247" s="216">
        <v>0</v>
      </c>
      <c r="J247" s="373"/>
      <c r="K247" s="444"/>
      <c r="L247" s="450"/>
      <c r="M247" s="215"/>
      <c r="N247" s="215"/>
    </row>
    <row r="248" spans="1:14" x14ac:dyDescent="0.25">
      <c r="A248" s="459"/>
      <c r="B248" s="215" t="s">
        <v>803</v>
      </c>
      <c r="C248" s="424"/>
      <c r="D248" s="425"/>
      <c r="E248" s="426"/>
      <c r="F248" s="216">
        <v>31000000</v>
      </c>
      <c r="G248" s="444"/>
      <c r="H248" s="373"/>
      <c r="I248" s="216">
        <v>0</v>
      </c>
      <c r="J248" s="373"/>
      <c r="K248" s="444"/>
      <c r="L248" s="450"/>
      <c r="M248" s="215"/>
      <c r="N248" s="215"/>
    </row>
    <row r="249" spans="1:14" x14ac:dyDescent="0.25">
      <c r="A249" s="459"/>
      <c r="B249" s="215" t="s">
        <v>806</v>
      </c>
      <c r="C249" s="424"/>
      <c r="D249" s="425"/>
      <c r="E249" s="426"/>
      <c r="F249" s="216">
        <v>31000000</v>
      </c>
      <c r="G249" s="444"/>
      <c r="H249" s="373"/>
      <c r="I249" s="216">
        <v>0</v>
      </c>
      <c r="J249" s="373"/>
      <c r="K249" s="444"/>
      <c r="L249" s="450"/>
      <c r="M249" s="215"/>
      <c r="N249" s="215"/>
    </row>
    <row r="250" spans="1:14" x14ac:dyDescent="0.25">
      <c r="A250" s="443"/>
      <c r="B250" s="215" t="s">
        <v>800</v>
      </c>
      <c r="C250" s="383"/>
      <c r="D250" s="384"/>
      <c r="E250" s="385"/>
      <c r="F250" s="216">
        <v>6200000</v>
      </c>
      <c r="G250" s="444"/>
      <c r="H250" s="372"/>
      <c r="I250" s="216">
        <v>0</v>
      </c>
      <c r="J250" s="372"/>
      <c r="K250" s="444"/>
      <c r="L250" s="451"/>
      <c r="M250" s="215"/>
      <c r="N250" s="215"/>
    </row>
    <row r="251" spans="1:14" ht="25.5" customHeight="1" x14ac:dyDescent="0.25">
      <c r="A251" s="214">
        <v>36</v>
      </c>
      <c r="B251" s="215" t="s">
        <v>811</v>
      </c>
      <c r="C251" s="377" t="s">
        <v>2232</v>
      </c>
      <c r="D251" s="378"/>
      <c r="E251" s="379"/>
      <c r="F251" s="216">
        <v>31000000</v>
      </c>
      <c r="G251" s="216">
        <v>0</v>
      </c>
      <c r="H251" s="216"/>
      <c r="I251" s="216">
        <v>0</v>
      </c>
      <c r="J251" s="216"/>
      <c r="K251" s="216" t="s">
        <v>2265</v>
      </c>
      <c r="L251" s="215" t="s">
        <v>2979</v>
      </c>
      <c r="M251" s="215"/>
      <c r="N251" s="215"/>
    </row>
    <row r="252" spans="1:14" ht="34.5" customHeight="1" x14ac:dyDescent="0.25">
      <c r="A252" s="442">
        <v>37</v>
      </c>
      <c r="B252" s="215" t="s">
        <v>814</v>
      </c>
      <c r="C252" s="380" t="s">
        <v>2227</v>
      </c>
      <c r="D252" s="381"/>
      <c r="E252" s="382"/>
      <c r="F252" s="216">
        <v>9200000</v>
      </c>
      <c r="G252" s="444">
        <v>30000000</v>
      </c>
      <c r="H252" s="216"/>
      <c r="I252" s="444">
        <v>27600000</v>
      </c>
      <c r="J252" s="216"/>
      <c r="K252" s="444">
        <v>181600000</v>
      </c>
      <c r="L252" s="449" t="s">
        <v>15</v>
      </c>
      <c r="M252" s="215"/>
      <c r="N252" s="215"/>
    </row>
    <row r="253" spans="1:14" ht="24" customHeight="1" x14ac:dyDescent="0.25">
      <c r="A253" s="443"/>
      <c r="B253" s="215" t="s">
        <v>817</v>
      </c>
      <c r="C253" s="383"/>
      <c r="D253" s="384"/>
      <c r="E253" s="385"/>
      <c r="F253" s="216">
        <v>230000000</v>
      </c>
      <c r="G253" s="444"/>
      <c r="H253" s="216"/>
      <c r="I253" s="444"/>
      <c r="J253" s="216"/>
      <c r="K253" s="444"/>
      <c r="L253" s="451"/>
      <c r="M253" s="215"/>
      <c r="N253" s="215"/>
    </row>
    <row r="254" spans="1:14" ht="25.5" customHeight="1" x14ac:dyDescent="0.25">
      <c r="A254" s="442">
        <v>38</v>
      </c>
      <c r="B254" s="215" t="s">
        <v>820</v>
      </c>
      <c r="C254" s="380" t="s">
        <v>2197</v>
      </c>
      <c r="D254" s="381"/>
      <c r="E254" s="382"/>
      <c r="F254" s="216">
        <v>230000000</v>
      </c>
      <c r="G254" s="371">
        <v>8000000</v>
      </c>
      <c r="H254" s="216"/>
      <c r="I254" s="216">
        <v>46000000</v>
      </c>
      <c r="J254" s="216"/>
      <c r="K254" s="371">
        <v>212800000</v>
      </c>
      <c r="L254" s="449" t="s">
        <v>15</v>
      </c>
      <c r="M254" s="215"/>
      <c r="N254" s="215"/>
    </row>
    <row r="255" spans="1:14" ht="25.5" customHeight="1" x14ac:dyDescent="0.25">
      <c r="A255" s="443"/>
      <c r="B255" s="215" t="s">
        <v>823</v>
      </c>
      <c r="C255" s="383"/>
      <c r="D255" s="384"/>
      <c r="E255" s="385"/>
      <c r="F255" s="216">
        <v>46000000</v>
      </c>
      <c r="G255" s="372"/>
      <c r="H255" s="216"/>
      <c r="I255" s="216">
        <v>9200000</v>
      </c>
      <c r="J255" s="216"/>
      <c r="K255" s="372"/>
      <c r="L255" s="451"/>
      <c r="M255" s="215"/>
      <c r="N255" s="215"/>
    </row>
    <row r="256" spans="1:14" ht="24.75" customHeight="1" x14ac:dyDescent="0.25">
      <c r="A256" s="214">
        <v>39</v>
      </c>
      <c r="B256" s="215" t="s">
        <v>826</v>
      </c>
      <c r="C256" s="377" t="s">
        <v>2225</v>
      </c>
      <c r="D256" s="378"/>
      <c r="E256" s="379"/>
      <c r="F256" s="216">
        <v>31000000</v>
      </c>
      <c r="G256" s="216">
        <v>900000</v>
      </c>
      <c r="H256" s="216"/>
      <c r="I256" s="216">
        <v>0</v>
      </c>
      <c r="J256" s="216"/>
      <c r="K256" s="216">
        <v>30100000</v>
      </c>
      <c r="L256" s="215" t="s">
        <v>15</v>
      </c>
      <c r="M256" s="215"/>
      <c r="N256" s="215"/>
    </row>
    <row r="257" spans="1:14" s="219" customFormat="1" ht="25.5" customHeight="1" x14ac:dyDescent="0.25">
      <c r="A257" s="220">
        <v>40</v>
      </c>
      <c r="B257" s="217" t="s">
        <v>832</v>
      </c>
      <c r="C257" s="436" t="s">
        <v>2226</v>
      </c>
      <c r="D257" s="437"/>
      <c r="E257" s="438"/>
      <c r="F257" s="218">
        <v>31000000</v>
      </c>
      <c r="G257" s="218">
        <v>0</v>
      </c>
      <c r="H257" s="218"/>
      <c r="I257" s="218">
        <v>6200000</v>
      </c>
      <c r="J257" s="218"/>
      <c r="K257" s="218">
        <v>24800000</v>
      </c>
      <c r="L257" s="217" t="s">
        <v>15</v>
      </c>
      <c r="M257" s="217"/>
      <c r="N257" s="217"/>
    </row>
    <row r="258" spans="1:14" ht="25.5" customHeight="1" x14ac:dyDescent="0.25">
      <c r="A258" s="442">
        <v>41</v>
      </c>
      <c r="B258" s="215" t="s">
        <v>30</v>
      </c>
      <c r="C258" s="380" t="s">
        <v>2199</v>
      </c>
      <c r="D258" s="381"/>
      <c r="E258" s="382"/>
      <c r="F258" s="216">
        <v>230000000</v>
      </c>
      <c r="G258" s="216">
        <v>5067834</v>
      </c>
      <c r="H258" s="216"/>
      <c r="I258" s="216">
        <v>92000000</v>
      </c>
      <c r="J258" s="216"/>
      <c r="K258" s="216">
        <v>132932166</v>
      </c>
      <c r="L258" s="449" t="s">
        <v>15</v>
      </c>
      <c r="M258" s="215"/>
      <c r="N258" s="215"/>
    </row>
    <row r="259" spans="1:14" ht="25.5" customHeight="1" x14ac:dyDescent="0.25">
      <c r="A259" s="443"/>
      <c r="B259" s="215" t="s">
        <v>837</v>
      </c>
      <c r="C259" s="383"/>
      <c r="D259" s="384"/>
      <c r="E259" s="385"/>
      <c r="F259" s="216">
        <v>46000000</v>
      </c>
      <c r="G259" s="216">
        <v>0</v>
      </c>
      <c r="H259" s="216"/>
      <c r="I259" s="216">
        <v>36800000</v>
      </c>
      <c r="J259" s="216"/>
      <c r="K259" s="216">
        <v>9200000</v>
      </c>
      <c r="L259" s="451"/>
      <c r="M259" s="215"/>
      <c r="N259" s="215"/>
    </row>
    <row r="260" spans="1:14" ht="12.75" customHeight="1" x14ac:dyDescent="0.25">
      <c r="A260" s="214">
        <v>42</v>
      </c>
      <c r="B260" s="215" t="s">
        <v>839</v>
      </c>
      <c r="C260" s="377" t="s">
        <v>2200</v>
      </c>
      <c r="D260" s="378"/>
      <c r="E260" s="379"/>
      <c r="F260" s="216">
        <v>155000000</v>
      </c>
      <c r="G260" s="216">
        <v>8262827</v>
      </c>
      <c r="H260" s="216"/>
      <c r="I260" s="216">
        <v>37200000</v>
      </c>
      <c r="J260" s="216"/>
      <c r="K260" s="216">
        <v>109537173</v>
      </c>
      <c r="L260" s="215" t="s">
        <v>15</v>
      </c>
      <c r="M260" s="215"/>
      <c r="N260" s="215"/>
    </row>
    <row r="261" spans="1:14" ht="25.5" customHeight="1" x14ac:dyDescent="0.25">
      <c r="A261" s="442">
        <v>43</v>
      </c>
      <c r="B261" s="215" t="s">
        <v>842</v>
      </c>
      <c r="C261" s="380" t="s">
        <v>2198</v>
      </c>
      <c r="D261" s="381"/>
      <c r="E261" s="382"/>
      <c r="F261" s="216">
        <v>31000000</v>
      </c>
      <c r="G261" s="216">
        <v>11910000</v>
      </c>
      <c r="H261" s="216"/>
      <c r="I261" s="216">
        <v>24800000</v>
      </c>
      <c r="J261" s="216"/>
      <c r="K261" s="216">
        <v>-5710000</v>
      </c>
      <c r="L261" s="449" t="s">
        <v>15</v>
      </c>
      <c r="M261" s="215"/>
      <c r="N261" s="215"/>
    </row>
    <row r="262" spans="1:14" ht="25.5" customHeight="1" x14ac:dyDescent="0.25">
      <c r="A262" s="443"/>
      <c r="B262" s="215" t="s">
        <v>845</v>
      </c>
      <c r="C262" s="383"/>
      <c r="D262" s="384"/>
      <c r="E262" s="385"/>
      <c r="F262" s="216">
        <v>46000000</v>
      </c>
      <c r="G262" s="216">
        <v>0</v>
      </c>
      <c r="H262" s="216"/>
      <c r="I262" s="216">
        <v>36800000</v>
      </c>
      <c r="J262" s="216"/>
      <c r="K262" s="216">
        <v>9200000</v>
      </c>
      <c r="L262" s="451"/>
      <c r="M262" s="215"/>
      <c r="N262" s="215"/>
    </row>
    <row r="263" spans="1:14" ht="25.5" customHeight="1" x14ac:dyDescent="0.25">
      <c r="A263" s="442">
        <v>44</v>
      </c>
      <c r="B263" s="215" t="s">
        <v>848</v>
      </c>
      <c r="C263" s="380" t="s">
        <v>2201</v>
      </c>
      <c r="D263" s="381"/>
      <c r="E263" s="382"/>
      <c r="F263" s="216">
        <v>31000000</v>
      </c>
      <c r="G263" s="216">
        <v>7505000</v>
      </c>
      <c r="H263" s="216"/>
      <c r="I263" s="216">
        <v>12400000</v>
      </c>
      <c r="J263" s="216"/>
      <c r="K263" s="216">
        <v>11095000</v>
      </c>
      <c r="L263" s="449" t="s">
        <v>15</v>
      </c>
      <c r="M263" s="215"/>
      <c r="N263" s="215"/>
    </row>
    <row r="264" spans="1:14" ht="25.5" customHeight="1" x14ac:dyDescent="0.25">
      <c r="A264" s="443"/>
      <c r="B264" s="215" t="s">
        <v>851</v>
      </c>
      <c r="C264" s="383"/>
      <c r="D264" s="384"/>
      <c r="E264" s="385"/>
      <c r="F264" s="216">
        <v>46000000</v>
      </c>
      <c r="G264" s="216">
        <v>8760000</v>
      </c>
      <c r="H264" s="216"/>
      <c r="I264" s="216">
        <v>18400000</v>
      </c>
      <c r="J264" s="216"/>
      <c r="K264" s="216">
        <v>18840000</v>
      </c>
      <c r="L264" s="451"/>
      <c r="M264" s="215"/>
      <c r="N264" s="215"/>
    </row>
    <row r="265" spans="1:14" ht="25.5" customHeight="1" x14ac:dyDescent="0.25">
      <c r="A265" s="214">
        <v>45</v>
      </c>
      <c r="B265" s="215" t="s">
        <v>854</v>
      </c>
      <c r="C265" s="377" t="s">
        <v>2202</v>
      </c>
      <c r="D265" s="378"/>
      <c r="E265" s="379"/>
      <c r="F265" s="216">
        <v>31000000</v>
      </c>
      <c r="G265" s="216">
        <v>2700000</v>
      </c>
      <c r="H265" s="216"/>
      <c r="I265" s="216">
        <v>12400000</v>
      </c>
      <c r="J265" s="216"/>
      <c r="K265" s="216">
        <v>15900000</v>
      </c>
      <c r="L265" s="215" t="s">
        <v>15</v>
      </c>
      <c r="M265" s="215"/>
      <c r="N265" s="215"/>
    </row>
    <row r="266" spans="1:14" s="219" customFormat="1" ht="25.5" customHeight="1" x14ac:dyDescent="0.25">
      <c r="A266" s="463">
        <v>46</v>
      </c>
      <c r="B266" s="217" t="s">
        <v>857</v>
      </c>
      <c r="C266" s="427" t="s">
        <v>2203</v>
      </c>
      <c r="D266" s="428"/>
      <c r="E266" s="429"/>
      <c r="F266" s="218">
        <v>31000000</v>
      </c>
      <c r="G266" s="453">
        <v>80000000</v>
      </c>
      <c r="H266" s="368"/>
      <c r="I266" s="368">
        <v>18600000</v>
      </c>
      <c r="J266" s="368"/>
      <c r="K266" s="368">
        <v>180400000</v>
      </c>
      <c r="L266" s="446" t="s">
        <v>15</v>
      </c>
      <c r="M266" s="217"/>
      <c r="N266" s="217"/>
    </row>
    <row r="267" spans="1:14" s="219" customFormat="1" ht="25.5" customHeight="1" x14ac:dyDescent="0.25">
      <c r="A267" s="465"/>
      <c r="B267" s="217" t="s">
        <v>860</v>
      </c>
      <c r="C267" s="430"/>
      <c r="D267" s="431"/>
      <c r="E267" s="432"/>
      <c r="F267" s="218">
        <v>155000000</v>
      </c>
      <c r="G267" s="453"/>
      <c r="H267" s="369"/>
      <c r="I267" s="369"/>
      <c r="J267" s="369"/>
      <c r="K267" s="369"/>
      <c r="L267" s="447"/>
      <c r="M267" s="217"/>
      <c r="N267" s="217"/>
    </row>
    <row r="268" spans="1:14" s="219" customFormat="1" ht="25.5" customHeight="1" x14ac:dyDescent="0.25">
      <c r="A268" s="465"/>
      <c r="B268" s="217" t="s">
        <v>863</v>
      </c>
      <c r="C268" s="430"/>
      <c r="D268" s="431"/>
      <c r="E268" s="432"/>
      <c r="F268" s="218">
        <v>31000000</v>
      </c>
      <c r="G268" s="453"/>
      <c r="H268" s="369"/>
      <c r="I268" s="369"/>
      <c r="J268" s="369"/>
      <c r="K268" s="369"/>
      <c r="L268" s="447"/>
      <c r="M268" s="217"/>
      <c r="N268" s="217"/>
    </row>
    <row r="269" spans="1:14" s="219" customFormat="1" ht="25.5" customHeight="1" x14ac:dyDescent="0.25">
      <c r="A269" s="465"/>
      <c r="B269" s="217" t="s">
        <v>866</v>
      </c>
      <c r="C269" s="430"/>
      <c r="D269" s="431"/>
      <c r="E269" s="432"/>
      <c r="F269" s="218">
        <v>31000000</v>
      </c>
      <c r="G269" s="453"/>
      <c r="H269" s="369"/>
      <c r="I269" s="369"/>
      <c r="J269" s="369"/>
      <c r="K269" s="369"/>
      <c r="L269" s="447"/>
      <c r="M269" s="217"/>
      <c r="N269" s="217"/>
    </row>
    <row r="270" spans="1:14" s="219" customFormat="1" ht="25.5" customHeight="1" x14ac:dyDescent="0.25">
      <c r="A270" s="464"/>
      <c r="B270" s="217" t="s">
        <v>800</v>
      </c>
      <c r="C270" s="433"/>
      <c r="D270" s="434"/>
      <c r="E270" s="435"/>
      <c r="F270" s="218">
        <v>31000000</v>
      </c>
      <c r="G270" s="453"/>
      <c r="H270" s="370"/>
      <c r="I270" s="370"/>
      <c r="J270" s="370"/>
      <c r="K270" s="370"/>
      <c r="L270" s="448"/>
      <c r="M270" s="217"/>
      <c r="N270" s="217"/>
    </row>
    <row r="271" spans="1:14" s="219" customFormat="1" ht="12.75" customHeight="1" x14ac:dyDescent="0.25">
      <c r="A271" s="463">
        <v>47</v>
      </c>
      <c r="B271" s="217" t="s">
        <v>871</v>
      </c>
      <c r="C271" s="427" t="s">
        <v>2203</v>
      </c>
      <c r="D271" s="428"/>
      <c r="E271" s="429"/>
      <c r="F271" s="368">
        <v>427800000</v>
      </c>
      <c r="G271" s="453">
        <v>200000000</v>
      </c>
      <c r="H271" s="368"/>
      <c r="I271" s="368">
        <v>31000000</v>
      </c>
      <c r="J271" s="368"/>
      <c r="K271" s="368">
        <v>196800000</v>
      </c>
      <c r="L271" s="446" t="s">
        <v>15</v>
      </c>
      <c r="M271" s="217"/>
      <c r="N271" s="217"/>
    </row>
    <row r="272" spans="1:14" s="219" customFormat="1" x14ac:dyDescent="0.25">
      <c r="A272" s="465"/>
      <c r="B272" s="217" t="s">
        <v>874</v>
      </c>
      <c r="C272" s="430"/>
      <c r="D272" s="431"/>
      <c r="E272" s="432"/>
      <c r="F272" s="369"/>
      <c r="G272" s="453"/>
      <c r="H272" s="369"/>
      <c r="I272" s="369"/>
      <c r="J272" s="369"/>
      <c r="K272" s="369"/>
      <c r="L272" s="447"/>
      <c r="M272" s="217"/>
      <c r="N272" s="217"/>
    </row>
    <row r="273" spans="1:15" s="219" customFormat="1" x14ac:dyDescent="0.25">
      <c r="A273" s="465"/>
      <c r="B273" s="217" t="s">
        <v>877</v>
      </c>
      <c r="C273" s="430"/>
      <c r="D273" s="431"/>
      <c r="E273" s="432"/>
      <c r="F273" s="369"/>
      <c r="G273" s="453"/>
      <c r="H273" s="369"/>
      <c r="I273" s="369"/>
      <c r="J273" s="369"/>
      <c r="K273" s="369"/>
      <c r="L273" s="447"/>
      <c r="M273" s="217"/>
      <c r="N273" s="217"/>
    </row>
    <row r="274" spans="1:15" s="219" customFormat="1" x14ac:dyDescent="0.25">
      <c r="A274" s="465"/>
      <c r="B274" s="217" t="s">
        <v>880</v>
      </c>
      <c r="C274" s="430"/>
      <c r="D274" s="431"/>
      <c r="E274" s="432"/>
      <c r="F274" s="369"/>
      <c r="G274" s="453"/>
      <c r="H274" s="369"/>
      <c r="I274" s="369"/>
      <c r="J274" s="369"/>
      <c r="K274" s="369"/>
      <c r="L274" s="447"/>
      <c r="M274" s="217"/>
      <c r="N274" s="217"/>
    </row>
    <row r="275" spans="1:15" s="219" customFormat="1" x14ac:dyDescent="0.25">
      <c r="A275" s="465"/>
      <c r="B275" s="217" t="s">
        <v>883</v>
      </c>
      <c r="C275" s="430"/>
      <c r="D275" s="431"/>
      <c r="E275" s="432"/>
      <c r="F275" s="369"/>
      <c r="G275" s="453"/>
      <c r="H275" s="369"/>
      <c r="I275" s="369"/>
      <c r="J275" s="369"/>
      <c r="K275" s="369"/>
      <c r="L275" s="447"/>
      <c r="M275" s="217"/>
      <c r="N275" s="217"/>
    </row>
    <row r="276" spans="1:15" s="219" customFormat="1" x14ac:dyDescent="0.25">
      <c r="A276" s="465"/>
      <c r="B276" s="217" t="s">
        <v>886</v>
      </c>
      <c r="C276" s="430"/>
      <c r="D276" s="431"/>
      <c r="E276" s="432"/>
      <c r="F276" s="369"/>
      <c r="G276" s="453"/>
      <c r="H276" s="369"/>
      <c r="I276" s="369"/>
      <c r="J276" s="369"/>
      <c r="K276" s="369"/>
      <c r="L276" s="447"/>
      <c r="M276" s="217"/>
      <c r="N276" s="217"/>
    </row>
    <row r="277" spans="1:15" s="219" customFormat="1" x14ac:dyDescent="0.25">
      <c r="A277" s="465"/>
      <c r="B277" s="217" t="s">
        <v>888</v>
      </c>
      <c r="C277" s="430"/>
      <c r="D277" s="431"/>
      <c r="E277" s="432"/>
      <c r="F277" s="369"/>
      <c r="G277" s="453"/>
      <c r="H277" s="369"/>
      <c r="I277" s="369"/>
      <c r="J277" s="369"/>
      <c r="K277" s="369"/>
      <c r="L277" s="447"/>
      <c r="M277" s="217"/>
      <c r="N277" s="217"/>
    </row>
    <row r="278" spans="1:15" s="219" customFormat="1" x14ac:dyDescent="0.25">
      <c r="A278" s="465"/>
      <c r="B278" s="217" t="s">
        <v>782</v>
      </c>
      <c r="C278" s="430"/>
      <c r="D278" s="431"/>
      <c r="E278" s="432"/>
      <c r="F278" s="369"/>
      <c r="G278" s="453"/>
      <c r="H278" s="369"/>
      <c r="I278" s="369"/>
      <c r="J278" s="369"/>
      <c r="K278" s="369"/>
      <c r="L278" s="447"/>
      <c r="M278" s="217"/>
      <c r="N278" s="217"/>
    </row>
    <row r="279" spans="1:15" s="219" customFormat="1" x14ac:dyDescent="0.25">
      <c r="A279" s="464"/>
      <c r="B279" s="217" t="s">
        <v>893</v>
      </c>
      <c r="C279" s="433"/>
      <c r="D279" s="434"/>
      <c r="E279" s="435"/>
      <c r="F279" s="370"/>
      <c r="G279" s="453"/>
      <c r="H279" s="370"/>
      <c r="I279" s="370"/>
      <c r="J279" s="370"/>
      <c r="K279" s="370"/>
      <c r="L279" s="448"/>
      <c r="M279" s="217"/>
      <c r="N279" s="217"/>
    </row>
    <row r="280" spans="1:15" x14ac:dyDescent="0.25">
      <c r="A280" s="214">
        <v>48</v>
      </c>
      <c r="B280" s="215" t="s">
        <v>896</v>
      </c>
      <c r="C280" s="377"/>
      <c r="D280" s="378"/>
      <c r="E280" s="379"/>
      <c r="F280" s="216">
        <v>27000000</v>
      </c>
      <c r="G280" s="216">
        <v>7000000</v>
      </c>
      <c r="H280" s="216"/>
      <c r="I280" s="216"/>
      <c r="J280" s="216"/>
      <c r="K280" s="216"/>
      <c r="L280" s="215" t="s">
        <v>2979</v>
      </c>
      <c r="M280" s="215"/>
      <c r="N280" s="215"/>
    </row>
    <row r="281" spans="1:15" ht="25.5" customHeight="1" x14ac:dyDescent="0.25">
      <c r="A281" s="214">
        <v>49</v>
      </c>
      <c r="B281" s="215" t="s">
        <v>899</v>
      </c>
      <c r="C281" s="377" t="s">
        <v>2204</v>
      </c>
      <c r="D281" s="378"/>
      <c r="E281" s="379"/>
      <c r="F281" s="216">
        <v>46000000</v>
      </c>
      <c r="G281" s="216">
        <v>4000000</v>
      </c>
      <c r="H281" s="216"/>
      <c r="I281" s="216">
        <v>18400000</v>
      </c>
      <c r="J281" s="216"/>
      <c r="K281" s="216">
        <v>23600000</v>
      </c>
      <c r="L281" s="215" t="s">
        <v>15</v>
      </c>
      <c r="M281" s="215"/>
      <c r="N281" s="215"/>
    </row>
    <row r="282" spans="1:15" ht="25.5" customHeight="1" x14ac:dyDescent="0.25">
      <c r="A282" s="214">
        <v>50</v>
      </c>
      <c r="B282" s="215" t="s">
        <v>902</v>
      </c>
      <c r="C282" s="377" t="s">
        <v>2205</v>
      </c>
      <c r="D282" s="378"/>
      <c r="E282" s="379"/>
      <c r="F282" s="216">
        <v>31000000</v>
      </c>
      <c r="G282" s="216">
        <v>900000</v>
      </c>
      <c r="H282" s="216"/>
      <c r="I282" s="216">
        <v>0</v>
      </c>
      <c r="J282" s="216"/>
      <c r="K282" s="216">
        <v>30100000</v>
      </c>
      <c r="L282" s="215" t="s">
        <v>15</v>
      </c>
      <c r="M282" s="215"/>
      <c r="N282" s="215"/>
    </row>
    <row r="283" spans="1:15" ht="25.5" customHeight="1" x14ac:dyDescent="0.25">
      <c r="A283" s="214">
        <v>51</v>
      </c>
      <c r="B283" s="215" t="s">
        <v>905</v>
      </c>
      <c r="C283" s="377" t="s">
        <v>2206</v>
      </c>
      <c r="D283" s="378"/>
      <c r="E283" s="379"/>
      <c r="F283" s="216">
        <v>46000000</v>
      </c>
      <c r="G283" s="216">
        <v>600000</v>
      </c>
      <c r="H283" s="216"/>
      <c r="I283" s="216">
        <v>9200000</v>
      </c>
      <c r="J283" s="216"/>
      <c r="K283" s="216">
        <v>36200000</v>
      </c>
      <c r="L283" s="215" t="s">
        <v>15</v>
      </c>
      <c r="M283" s="215"/>
      <c r="N283" s="215"/>
    </row>
    <row r="284" spans="1:15" ht="12.75" customHeight="1" x14ac:dyDescent="0.25">
      <c r="A284" s="442">
        <v>52</v>
      </c>
      <c r="B284" s="215" t="s">
        <v>908</v>
      </c>
      <c r="C284" s="380" t="s">
        <v>2255</v>
      </c>
      <c r="D284" s="381"/>
      <c r="E284" s="382"/>
      <c r="F284" s="216">
        <v>31000000</v>
      </c>
      <c r="G284" s="444">
        <v>600000</v>
      </c>
      <c r="H284" s="371"/>
      <c r="I284" s="216">
        <v>31000000</v>
      </c>
      <c r="J284" s="371"/>
      <c r="K284" s="444">
        <v>17800000</v>
      </c>
      <c r="L284" s="445" t="s">
        <v>15</v>
      </c>
      <c r="M284" s="215"/>
      <c r="N284" s="215"/>
    </row>
    <row r="285" spans="1:15" x14ac:dyDescent="0.25">
      <c r="A285" s="443"/>
      <c r="B285" s="215" t="s">
        <v>911</v>
      </c>
      <c r="C285" s="383"/>
      <c r="D285" s="384"/>
      <c r="E285" s="385"/>
      <c r="F285" s="216">
        <v>46000000</v>
      </c>
      <c r="G285" s="444"/>
      <c r="H285" s="372"/>
      <c r="I285" s="216">
        <v>27600000</v>
      </c>
      <c r="J285" s="372"/>
      <c r="K285" s="444"/>
      <c r="L285" s="445"/>
      <c r="M285" s="215"/>
      <c r="N285" s="215"/>
    </row>
    <row r="286" spans="1:15" ht="25.5" customHeight="1" x14ac:dyDescent="0.25">
      <c r="A286" s="214">
        <v>53</v>
      </c>
      <c r="B286" s="215" t="s">
        <v>914</v>
      </c>
      <c r="C286" s="377" t="s">
        <v>2207</v>
      </c>
      <c r="D286" s="378"/>
      <c r="E286" s="379"/>
      <c r="F286" s="216">
        <v>46000000</v>
      </c>
      <c r="G286" s="216">
        <v>0</v>
      </c>
      <c r="H286" s="216"/>
      <c r="I286" s="216">
        <v>9200000</v>
      </c>
      <c r="J286" s="216"/>
      <c r="K286" s="216">
        <v>36800000</v>
      </c>
      <c r="L286" s="215" t="s">
        <v>15</v>
      </c>
      <c r="M286" s="215"/>
      <c r="N286" s="215"/>
    </row>
    <row r="287" spans="1:15" ht="25.5" customHeight="1" x14ac:dyDescent="0.25">
      <c r="A287" s="220">
        <v>54</v>
      </c>
      <c r="B287" s="217" t="s">
        <v>917</v>
      </c>
      <c r="C287" s="436" t="s">
        <v>2208</v>
      </c>
      <c r="D287" s="437"/>
      <c r="E287" s="438"/>
      <c r="F287" s="218">
        <v>31000000</v>
      </c>
      <c r="G287" s="218">
        <v>4000000</v>
      </c>
      <c r="H287" s="218"/>
      <c r="I287" s="218">
        <v>0</v>
      </c>
      <c r="J287" s="218"/>
      <c r="K287" s="218">
        <v>25850000</v>
      </c>
      <c r="L287" s="217" t="s">
        <v>15</v>
      </c>
      <c r="M287" s="217"/>
      <c r="N287" s="217"/>
      <c r="O287" s="219"/>
    </row>
    <row r="288" spans="1:15" ht="25.5" customHeight="1" x14ac:dyDescent="0.25">
      <c r="A288" s="214">
        <v>55</v>
      </c>
      <c r="B288" s="215" t="s">
        <v>920</v>
      </c>
      <c r="C288" s="377" t="s">
        <v>2209</v>
      </c>
      <c r="D288" s="378"/>
      <c r="E288" s="379"/>
      <c r="F288" s="216">
        <v>31000000</v>
      </c>
      <c r="G288" s="216">
        <v>5900000</v>
      </c>
      <c r="H288" s="216"/>
      <c r="I288" s="216">
        <v>6200000</v>
      </c>
      <c r="J288" s="216"/>
      <c r="K288" s="216">
        <v>18900000</v>
      </c>
      <c r="L288" s="215" t="s">
        <v>15</v>
      </c>
      <c r="M288" s="215"/>
      <c r="N288" s="215"/>
    </row>
    <row r="289" spans="1:15" ht="25.5" customHeight="1" x14ac:dyDescent="0.25">
      <c r="A289" s="214">
        <v>56</v>
      </c>
      <c r="B289" s="215" t="s">
        <v>923</v>
      </c>
      <c r="C289" s="377" t="s">
        <v>2202</v>
      </c>
      <c r="D289" s="378"/>
      <c r="E289" s="379"/>
      <c r="F289" s="216">
        <v>62000000</v>
      </c>
      <c r="G289" s="216">
        <v>3300000</v>
      </c>
      <c r="H289" s="216"/>
      <c r="I289" s="216">
        <v>31000000</v>
      </c>
      <c r="J289" s="216"/>
      <c r="K289" s="216">
        <v>27700000</v>
      </c>
      <c r="L289" s="215" t="s">
        <v>15</v>
      </c>
      <c r="M289" s="215"/>
      <c r="N289" s="215"/>
    </row>
    <row r="290" spans="1:15" ht="25.5" customHeight="1" x14ac:dyDescent="0.25">
      <c r="A290" s="214">
        <v>57</v>
      </c>
      <c r="B290" s="215" t="s">
        <v>929</v>
      </c>
      <c r="C290" s="377" t="s">
        <v>2210</v>
      </c>
      <c r="D290" s="378"/>
      <c r="E290" s="379"/>
      <c r="F290" s="216">
        <v>155000000</v>
      </c>
      <c r="G290" s="216">
        <v>6000000</v>
      </c>
      <c r="H290" s="216"/>
      <c r="I290" s="216">
        <v>93000000</v>
      </c>
      <c r="J290" s="216"/>
      <c r="K290" s="216">
        <v>56000000</v>
      </c>
      <c r="L290" s="215" t="s">
        <v>15</v>
      </c>
      <c r="M290" s="215"/>
      <c r="N290" s="215"/>
    </row>
    <row r="291" spans="1:15" ht="25.5" customHeight="1" x14ac:dyDescent="0.25">
      <c r="A291" s="214">
        <v>58</v>
      </c>
      <c r="B291" s="215" t="s">
        <v>932</v>
      </c>
      <c r="C291" s="377" t="s">
        <v>2211</v>
      </c>
      <c r="D291" s="378"/>
      <c r="E291" s="379"/>
      <c r="F291" s="216">
        <v>6200000</v>
      </c>
      <c r="G291" s="216">
        <v>0</v>
      </c>
      <c r="H291" s="216"/>
      <c r="I291" s="216">
        <v>0</v>
      </c>
      <c r="J291" s="216"/>
      <c r="K291" s="216">
        <v>6200000</v>
      </c>
      <c r="L291" s="215" t="s">
        <v>15</v>
      </c>
      <c r="M291" s="215"/>
      <c r="N291" s="215"/>
    </row>
    <row r="292" spans="1:15" ht="25.5" customHeight="1" x14ac:dyDescent="0.25">
      <c r="A292" s="214">
        <v>59</v>
      </c>
      <c r="B292" s="215" t="s">
        <v>935</v>
      </c>
      <c r="C292" s="377" t="s">
        <v>2212</v>
      </c>
      <c r="D292" s="378"/>
      <c r="E292" s="379"/>
      <c r="F292" s="216">
        <v>46000000</v>
      </c>
      <c r="G292" s="216">
        <v>1375000</v>
      </c>
      <c r="H292" s="216"/>
      <c r="I292" s="216">
        <v>27600000</v>
      </c>
      <c r="J292" s="216"/>
      <c r="K292" s="216">
        <v>17025000</v>
      </c>
      <c r="L292" s="215" t="s">
        <v>15</v>
      </c>
      <c r="M292" s="215"/>
      <c r="N292" s="215"/>
    </row>
    <row r="293" spans="1:15" ht="12.75" customHeight="1" x14ac:dyDescent="0.25">
      <c r="A293" s="214">
        <v>60</v>
      </c>
      <c r="B293" s="215" t="s">
        <v>938</v>
      </c>
      <c r="C293" s="377" t="s">
        <v>2213</v>
      </c>
      <c r="D293" s="378"/>
      <c r="E293" s="379"/>
      <c r="F293" s="216">
        <v>31000000</v>
      </c>
      <c r="G293" s="216">
        <v>2000000</v>
      </c>
      <c r="H293" s="216"/>
      <c r="I293" s="216">
        <v>14000000</v>
      </c>
      <c r="J293" s="371"/>
      <c r="K293" s="216">
        <v>15000000</v>
      </c>
      <c r="L293" s="215" t="s">
        <v>15</v>
      </c>
      <c r="M293" s="215"/>
      <c r="N293" s="215"/>
    </row>
    <row r="294" spans="1:15" ht="12.75" customHeight="1" x14ac:dyDescent="0.25">
      <c r="A294" s="214">
        <v>61</v>
      </c>
      <c r="B294" s="215" t="s">
        <v>941</v>
      </c>
      <c r="C294" s="377" t="s">
        <v>2214</v>
      </c>
      <c r="D294" s="378"/>
      <c r="E294" s="379"/>
      <c r="F294" s="216">
        <v>46000000</v>
      </c>
      <c r="G294" s="216">
        <v>0</v>
      </c>
      <c r="H294" s="216">
        <v>2785000</v>
      </c>
      <c r="I294" s="216">
        <v>36800000</v>
      </c>
      <c r="J294" s="372"/>
      <c r="K294" s="216">
        <v>6415000</v>
      </c>
      <c r="L294" s="215" t="s">
        <v>15</v>
      </c>
      <c r="M294" s="215"/>
      <c r="N294" s="215"/>
    </row>
    <row r="295" spans="1:15" ht="12.75" customHeight="1" x14ac:dyDescent="0.25">
      <c r="A295" s="442">
        <v>62</v>
      </c>
      <c r="B295" s="215" t="s">
        <v>953</v>
      </c>
      <c r="C295" s="380" t="s">
        <v>2216</v>
      </c>
      <c r="D295" s="381"/>
      <c r="E295" s="382"/>
      <c r="F295" s="216">
        <v>41200000</v>
      </c>
      <c r="G295" s="444">
        <v>40000000</v>
      </c>
      <c r="H295" s="371"/>
      <c r="I295" s="444"/>
      <c r="J295" s="371"/>
      <c r="K295" s="444">
        <v>218400000</v>
      </c>
      <c r="L295" s="215" t="s">
        <v>15</v>
      </c>
      <c r="M295" s="215"/>
      <c r="N295" s="215"/>
    </row>
    <row r="296" spans="1:15" x14ac:dyDescent="0.25">
      <c r="A296" s="459"/>
      <c r="B296" s="215" t="s">
        <v>955</v>
      </c>
      <c r="C296" s="424"/>
      <c r="D296" s="425"/>
      <c r="E296" s="426"/>
      <c r="F296" s="216">
        <v>155000000</v>
      </c>
      <c r="G296" s="444"/>
      <c r="H296" s="373"/>
      <c r="I296" s="444"/>
      <c r="J296" s="373"/>
      <c r="K296" s="444"/>
      <c r="L296" s="215" t="s">
        <v>15</v>
      </c>
      <c r="M296" s="215"/>
      <c r="N296" s="215"/>
    </row>
    <row r="297" spans="1:15" x14ac:dyDescent="0.25">
      <c r="A297" s="459"/>
      <c r="B297" s="215" t="s">
        <v>958</v>
      </c>
      <c r="C297" s="424"/>
      <c r="D297" s="425"/>
      <c r="E297" s="426"/>
      <c r="F297" s="216">
        <v>37200000</v>
      </c>
      <c r="G297" s="444"/>
      <c r="H297" s="373"/>
      <c r="I297" s="444"/>
      <c r="J297" s="373"/>
      <c r="K297" s="444"/>
      <c r="L297" s="215" t="s">
        <v>15</v>
      </c>
      <c r="M297" s="215"/>
      <c r="N297" s="215"/>
    </row>
    <row r="298" spans="1:15" x14ac:dyDescent="0.25">
      <c r="A298" s="459"/>
      <c r="B298" s="215" t="s">
        <v>961</v>
      </c>
      <c r="C298" s="424"/>
      <c r="D298" s="425"/>
      <c r="E298" s="426"/>
      <c r="F298" s="216">
        <v>6200000</v>
      </c>
      <c r="G298" s="444"/>
      <c r="H298" s="373"/>
      <c r="I298" s="444"/>
      <c r="J298" s="373"/>
      <c r="K298" s="444"/>
      <c r="L298" s="215" t="s">
        <v>15</v>
      </c>
      <c r="M298" s="215"/>
      <c r="N298" s="215"/>
    </row>
    <row r="299" spans="1:15" x14ac:dyDescent="0.25">
      <c r="A299" s="459"/>
      <c r="B299" s="215" t="s">
        <v>964</v>
      </c>
      <c r="C299" s="424"/>
      <c r="D299" s="425"/>
      <c r="E299" s="426"/>
      <c r="F299" s="216">
        <v>6200000</v>
      </c>
      <c r="G299" s="444"/>
      <c r="H299" s="373"/>
      <c r="I299" s="444"/>
      <c r="J299" s="373"/>
      <c r="K299" s="444"/>
      <c r="L299" s="215" t="s">
        <v>15</v>
      </c>
      <c r="M299" s="215"/>
      <c r="N299" s="215"/>
    </row>
    <row r="300" spans="1:15" x14ac:dyDescent="0.25">
      <c r="A300" s="459"/>
      <c r="B300" s="215" t="s">
        <v>967</v>
      </c>
      <c r="C300" s="424"/>
      <c r="D300" s="425"/>
      <c r="E300" s="426"/>
      <c r="F300" s="216">
        <v>31000000</v>
      </c>
      <c r="G300" s="444"/>
      <c r="H300" s="373"/>
      <c r="I300" s="444"/>
      <c r="J300" s="373"/>
      <c r="K300" s="444"/>
      <c r="L300" s="215" t="s">
        <v>15</v>
      </c>
      <c r="M300" s="215"/>
      <c r="N300" s="215"/>
    </row>
    <row r="301" spans="1:15" x14ac:dyDescent="0.25">
      <c r="A301" s="459"/>
      <c r="B301" s="215" t="s">
        <v>2217</v>
      </c>
      <c r="C301" s="424"/>
      <c r="D301" s="425"/>
      <c r="E301" s="426"/>
      <c r="F301" s="216">
        <v>31000000</v>
      </c>
      <c r="G301" s="444"/>
      <c r="H301" s="373"/>
      <c r="I301" s="444"/>
      <c r="J301" s="373"/>
      <c r="K301" s="444"/>
      <c r="L301" s="215"/>
      <c r="M301" s="215"/>
      <c r="N301" s="215"/>
    </row>
    <row r="302" spans="1:15" x14ac:dyDescent="0.25">
      <c r="A302" s="459"/>
      <c r="B302" s="215" t="s">
        <v>970</v>
      </c>
      <c r="C302" s="424"/>
      <c r="D302" s="425"/>
      <c r="E302" s="426"/>
      <c r="F302" s="216">
        <v>230000000</v>
      </c>
      <c r="G302" s="444"/>
      <c r="H302" s="373"/>
      <c r="I302" s="444"/>
      <c r="J302" s="373"/>
      <c r="K302" s="444"/>
      <c r="L302" s="215" t="s">
        <v>15</v>
      </c>
      <c r="M302" s="215"/>
      <c r="N302" s="215"/>
    </row>
    <row r="303" spans="1:15" x14ac:dyDescent="0.25">
      <c r="A303" s="443"/>
      <c r="B303" s="215" t="s">
        <v>973</v>
      </c>
      <c r="C303" s="383"/>
      <c r="D303" s="384"/>
      <c r="E303" s="385"/>
      <c r="F303" s="216">
        <v>46000000</v>
      </c>
      <c r="G303" s="444"/>
      <c r="H303" s="372"/>
      <c r="I303" s="444"/>
      <c r="J303" s="372"/>
      <c r="K303" s="444"/>
      <c r="L303" s="215" t="s">
        <v>15</v>
      </c>
      <c r="M303" s="215"/>
      <c r="N303" s="215"/>
    </row>
    <row r="304" spans="1:15" ht="12.75" customHeight="1" x14ac:dyDescent="0.25">
      <c r="A304" s="463">
        <v>63</v>
      </c>
      <c r="B304" s="217" t="s">
        <v>976</v>
      </c>
      <c r="C304" s="427" t="s">
        <v>2218</v>
      </c>
      <c r="D304" s="428"/>
      <c r="E304" s="429"/>
      <c r="F304" s="218">
        <v>46000000</v>
      </c>
      <c r="G304" s="453">
        <v>4738000</v>
      </c>
      <c r="H304" s="368"/>
      <c r="I304" s="453">
        <v>46000000</v>
      </c>
      <c r="J304" s="368"/>
      <c r="K304" s="453">
        <v>41762000</v>
      </c>
      <c r="L304" s="217" t="s">
        <v>15</v>
      </c>
      <c r="M304" s="217"/>
      <c r="N304" s="217"/>
      <c r="O304" s="219"/>
    </row>
    <row r="305" spans="1:14" x14ac:dyDescent="0.25">
      <c r="A305" s="464"/>
      <c r="B305" s="215" t="s">
        <v>979</v>
      </c>
      <c r="C305" s="433"/>
      <c r="D305" s="434"/>
      <c r="E305" s="435"/>
      <c r="F305" s="216">
        <v>46500000</v>
      </c>
      <c r="G305" s="453"/>
      <c r="H305" s="370"/>
      <c r="I305" s="453"/>
      <c r="J305" s="370"/>
      <c r="K305" s="453"/>
      <c r="L305" s="215" t="s">
        <v>15</v>
      </c>
      <c r="M305" s="215"/>
      <c r="N305" s="215"/>
    </row>
    <row r="306" spans="1:14" x14ac:dyDescent="0.25">
      <c r="A306" s="233">
        <v>64</v>
      </c>
      <c r="B306" s="223" t="s">
        <v>981</v>
      </c>
      <c r="C306" s="436" t="s">
        <v>4975</v>
      </c>
      <c r="D306" s="437"/>
      <c r="E306" s="438"/>
      <c r="F306" s="222">
        <v>31000000</v>
      </c>
      <c r="G306" s="226"/>
      <c r="H306" s="225"/>
      <c r="I306" s="226">
        <v>6200000</v>
      </c>
      <c r="J306" s="225"/>
      <c r="K306" s="226">
        <v>24800000</v>
      </c>
      <c r="L306" s="223"/>
      <c r="M306" s="223"/>
      <c r="N306" s="223"/>
    </row>
    <row r="307" spans="1:14" ht="12.75" customHeight="1" x14ac:dyDescent="0.25">
      <c r="A307" s="442">
        <v>65</v>
      </c>
      <c r="B307" s="215" t="s">
        <v>984</v>
      </c>
      <c r="C307" s="380" t="s">
        <v>2219</v>
      </c>
      <c r="D307" s="381"/>
      <c r="E307" s="382"/>
      <c r="F307" s="216">
        <v>31000000</v>
      </c>
      <c r="G307" s="444">
        <v>10000000</v>
      </c>
      <c r="H307" s="371"/>
      <c r="I307" s="444">
        <v>31000000</v>
      </c>
      <c r="J307" s="371"/>
      <c r="K307" s="444">
        <v>21000000</v>
      </c>
      <c r="L307" s="215" t="s">
        <v>15</v>
      </c>
      <c r="M307" s="215"/>
      <c r="N307" s="215"/>
    </row>
    <row r="308" spans="1:14" x14ac:dyDescent="0.25">
      <c r="A308" s="443"/>
      <c r="B308" s="215" t="s">
        <v>987</v>
      </c>
      <c r="C308" s="383"/>
      <c r="D308" s="384"/>
      <c r="E308" s="385"/>
      <c r="F308" s="216">
        <v>31000000</v>
      </c>
      <c r="G308" s="444"/>
      <c r="H308" s="372"/>
      <c r="I308" s="444"/>
      <c r="J308" s="372"/>
      <c r="K308" s="444"/>
      <c r="L308" s="215" t="s">
        <v>15</v>
      </c>
      <c r="M308" s="215"/>
      <c r="N308" s="215"/>
    </row>
    <row r="309" spans="1:14" ht="12.75" customHeight="1" x14ac:dyDescent="0.25">
      <c r="A309" s="442">
        <v>66</v>
      </c>
      <c r="B309" s="215" t="s">
        <v>990</v>
      </c>
      <c r="C309" s="380" t="s">
        <v>2220</v>
      </c>
      <c r="D309" s="381"/>
      <c r="E309" s="382"/>
      <c r="F309" s="216">
        <v>230000000</v>
      </c>
      <c r="G309" s="444">
        <v>3000000</v>
      </c>
      <c r="H309" s="371"/>
      <c r="I309" s="444">
        <v>46000000</v>
      </c>
      <c r="J309" s="371"/>
      <c r="K309" s="444">
        <v>227000000</v>
      </c>
      <c r="L309" s="215" t="s">
        <v>15</v>
      </c>
      <c r="M309" s="215"/>
      <c r="N309" s="215"/>
    </row>
    <row r="310" spans="1:14" x14ac:dyDescent="0.25">
      <c r="A310" s="443"/>
      <c r="B310" s="215" t="s">
        <v>993</v>
      </c>
      <c r="C310" s="383"/>
      <c r="D310" s="384"/>
      <c r="E310" s="385"/>
      <c r="F310" s="216">
        <v>46000000</v>
      </c>
      <c r="G310" s="444"/>
      <c r="H310" s="372"/>
      <c r="I310" s="444"/>
      <c r="J310" s="372"/>
      <c r="K310" s="444"/>
      <c r="L310" s="215" t="s">
        <v>15</v>
      </c>
      <c r="M310" s="215"/>
      <c r="N310" s="215"/>
    </row>
    <row r="311" spans="1:14" ht="25.5" customHeight="1" x14ac:dyDescent="0.25">
      <c r="A311" s="214">
        <v>67</v>
      </c>
      <c r="B311" s="215" t="s">
        <v>996</v>
      </c>
      <c r="C311" s="377" t="s">
        <v>2220</v>
      </c>
      <c r="D311" s="378"/>
      <c r="E311" s="379"/>
      <c r="F311" s="216">
        <v>46000000</v>
      </c>
      <c r="G311" s="216">
        <v>6000000</v>
      </c>
      <c r="H311" s="216"/>
      <c r="I311" s="216">
        <v>18400000</v>
      </c>
      <c r="J311" s="216">
        <v>2400000</v>
      </c>
      <c r="K311" s="216">
        <v>19200000</v>
      </c>
      <c r="L311" s="215" t="s">
        <v>15</v>
      </c>
      <c r="M311" s="215"/>
      <c r="N311" s="215"/>
    </row>
    <row r="312" spans="1:14" ht="12.75" customHeight="1" x14ac:dyDescent="0.25">
      <c r="A312" s="442">
        <v>68</v>
      </c>
      <c r="B312" s="215" t="s">
        <v>998</v>
      </c>
      <c r="C312" s="380" t="s">
        <v>2221</v>
      </c>
      <c r="D312" s="381"/>
      <c r="E312" s="382"/>
      <c r="F312" s="216">
        <v>46000000</v>
      </c>
      <c r="G312" s="444">
        <v>699000</v>
      </c>
      <c r="H312" s="371"/>
      <c r="I312" s="444">
        <v>27600000</v>
      </c>
      <c r="J312" s="371"/>
      <c r="K312" s="444">
        <v>36101000</v>
      </c>
      <c r="L312" s="215" t="s">
        <v>15</v>
      </c>
      <c r="M312" s="215"/>
      <c r="N312" s="215"/>
    </row>
    <row r="313" spans="1:14" x14ac:dyDescent="0.25">
      <c r="A313" s="459"/>
      <c r="B313" s="215" t="s">
        <v>1001</v>
      </c>
      <c r="C313" s="424"/>
      <c r="D313" s="425"/>
      <c r="E313" s="426"/>
      <c r="F313" s="216">
        <v>9200000</v>
      </c>
      <c r="G313" s="444"/>
      <c r="H313" s="373"/>
      <c r="I313" s="444"/>
      <c r="J313" s="373"/>
      <c r="K313" s="444"/>
      <c r="L313" s="215" t="s">
        <v>15</v>
      </c>
      <c r="M313" s="215"/>
      <c r="N313" s="215"/>
    </row>
    <row r="314" spans="1:14" x14ac:dyDescent="0.25">
      <c r="A314" s="443"/>
      <c r="B314" s="215" t="s">
        <v>1004</v>
      </c>
      <c r="C314" s="383"/>
      <c r="D314" s="384"/>
      <c r="E314" s="385"/>
      <c r="F314" s="216">
        <v>9200000</v>
      </c>
      <c r="G314" s="444"/>
      <c r="H314" s="372"/>
      <c r="I314" s="444"/>
      <c r="J314" s="372"/>
      <c r="K314" s="444"/>
      <c r="L314" s="215" t="s">
        <v>15</v>
      </c>
      <c r="M314" s="215"/>
      <c r="N314" s="215"/>
    </row>
    <row r="315" spans="1:14" ht="12.75" customHeight="1" x14ac:dyDescent="0.25">
      <c r="A315" s="442">
        <v>69</v>
      </c>
      <c r="B315" s="215" t="s">
        <v>1007</v>
      </c>
      <c r="C315" s="380" t="s">
        <v>2222</v>
      </c>
      <c r="D315" s="381"/>
      <c r="E315" s="382"/>
      <c r="F315" s="444">
        <v>108000000</v>
      </c>
      <c r="G315" s="444">
        <v>10000000</v>
      </c>
      <c r="H315" s="371"/>
      <c r="I315" s="444">
        <v>65000000</v>
      </c>
      <c r="J315" s="371"/>
      <c r="K315" s="444">
        <v>33000000</v>
      </c>
      <c r="L315" s="215" t="s">
        <v>15</v>
      </c>
      <c r="M315" s="215"/>
      <c r="N315" s="215"/>
    </row>
    <row r="316" spans="1:14" x14ac:dyDescent="0.25">
      <c r="A316" s="459"/>
      <c r="B316" s="215" t="s">
        <v>1010</v>
      </c>
      <c r="C316" s="424"/>
      <c r="D316" s="425"/>
      <c r="E316" s="426"/>
      <c r="F316" s="444"/>
      <c r="G316" s="444"/>
      <c r="H316" s="373"/>
      <c r="I316" s="444"/>
      <c r="J316" s="373"/>
      <c r="K316" s="444"/>
      <c r="L316" s="215" t="s">
        <v>15</v>
      </c>
      <c r="M316" s="215"/>
      <c r="N316" s="215"/>
    </row>
    <row r="317" spans="1:14" x14ac:dyDescent="0.25">
      <c r="A317" s="443"/>
      <c r="B317" s="215" t="s">
        <v>848</v>
      </c>
      <c r="C317" s="383"/>
      <c r="D317" s="384"/>
      <c r="E317" s="385"/>
      <c r="F317" s="444"/>
      <c r="G317" s="444"/>
      <c r="H317" s="372"/>
      <c r="I317" s="444"/>
      <c r="J317" s="372"/>
      <c r="K317" s="444"/>
      <c r="L317" s="215" t="s">
        <v>15</v>
      </c>
      <c r="M317" s="215"/>
      <c r="N317" s="215"/>
    </row>
    <row r="318" spans="1:14" ht="12.75" customHeight="1" x14ac:dyDescent="0.25">
      <c r="A318" s="214">
        <v>70</v>
      </c>
      <c r="B318" s="215" t="s">
        <v>2223</v>
      </c>
      <c r="C318" s="377" t="s">
        <v>2224</v>
      </c>
      <c r="D318" s="378"/>
      <c r="E318" s="379"/>
      <c r="F318" s="216">
        <v>93000000</v>
      </c>
      <c r="G318" s="216"/>
      <c r="H318" s="216"/>
      <c r="I318" s="216">
        <v>80600000</v>
      </c>
      <c r="J318" s="216"/>
      <c r="K318" s="216">
        <v>12400000</v>
      </c>
      <c r="L318" s="215"/>
      <c r="M318" s="215"/>
      <c r="N318" s="215"/>
    </row>
    <row r="319" spans="1:14" ht="24" x14ac:dyDescent="0.25">
      <c r="A319" s="214" t="s">
        <v>2939</v>
      </c>
      <c r="B319" s="215">
        <v>57</v>
      </c>
      <c r="C319" s="377"/>
      <c r="D319" s="378"/>
      <c r="E319" s="379"/>
      <c r="F319" s="216">
        <f t="shared" ref="F319:K319" si="5">SUM(F193:F318)</f>
        <v>8411650000</v>
      </c>
      <c r="G319" s="216">
        <f t="shared" si="5"/>
        <v>1674462438</v>
      </c>
      <c r="H319" s="216">
        <f t="shared" si="5"/>
        <v>2785000</v>
      </c>
      <c r="I319" s="216">
        <f t="shared" si="5"/>
        <v>1589066666</v>
      </c>
      <c r="J319" s="216">
        <f t="shared" si="5"/>
        <v>2400000</v>
      </c>
      <c r="K319" s="216">
        <f t="shared" si="5"/>
        <v>3183538545</v>
      </c>
      <c r="L319" s="215"/>
      <c r="M319" s="215" t="s">
        <v>2761</v>
      </c>
      <c r="N319" s="215"/>
    </row>
    <row r="320" spans="1:14" s="221" customFormat="1" ht="36" x14ac:dyDescent="0.25">
      <c r="A320" s="211"/>
      <c r="B320" s="211" t="s">
        <v>2857</v>
      </c>
      <c r="C320" s="391" t="s">
        <v>2954</v>
      </c>
      <c r="D320" s="392"/>
      <c r="E320" s="393"/>
      <c r="F320" s="212" t="s">
        <v>2858</v>
      </c>
      <c r="G320" s="212" t="s">
        <v>2859</v>
      </c>
      <c r="H320" s="212" t="s">
        <v>2860</v>
      </c>
      <c r="I320" s="212" t="s">
        <v>508</v>
      </c>
      <c r="J320" s="212" t="s">
        <v>2861</v>
      </c>
      <c r="K320" s="212" t="s">
        <v>510</v>
      </c>
      <c r="L320" s="211" t="s">
        <v>513</v>
      </c>
      <c r="M320" s="211" t="s">
        <v>514</v>
      </c>
      <c r="N320" s="211"/>
    </row>
    <row r="321" spans="1:14" ht="12.75" customHeight="1" x14ac:dyDescent="0.25">
      <c r="A321" s="214" t="s">
        <v>532</v>
      </c>
      <c r="B321" s="215" t="s">
        <v>1775</v>
      </c>
      <c r="C321" s="377" t="s">
        <v>2149</v>
      </c>
      <c r="D321" s="378"/>
      <c r="E321" s="379"/>
      <c r="F321" s="216">
        <v>77500000</v>
      </c>
      <c r="G321" s="216">
        <v>20000000</v>
      </c>
      <c r="H321" s="216">
        <v>0</v>
      </c>
      <c r="I321" s="216">
        <v>0</v>
      </c>
      <c r="J321" s="216">
        <v>0</v>
      </c>
      <c r="K321" s="216">
        <v>57500000</v>
      </c>
      <c r="L321" s="215" t="s">
        <v>74</v>
      </c>
      <c r="M321" s="215"/>
      <c r="N321" s="215"/>
    </row>
    <row r="322" spans="1:14" ht="12.75" customHeight="1" x14ac:dyDescent="0.25">
      <c r="A322" s="214" t="s">
        <v>533</v>
      </c>
      <c r="B322" s="215" t="s">
        <v>1774</v>
      </c>
      <c r="C322" s="377" t="s">
        <v>2148</v>
      </c>
      <c r="D322" s="378"/>
      <c r="E322" s="379"/>
      <c r="F322" s="216">
        <v>155000000</v>
      </c>
      <c r="G322" s="216">
        <v>5000000</v>
      </c>
      <c r="H322" s="216">
        <v>0</v>
      </c>
      <c r="I322" s="216">
        <v>1033000</v>
      </c>
      <c r="J322" s="216">
        <v>0</v>
      </c>
      <c r="K322" s="216">
        <v>148967000</v>
      </c>
      <c r="L322" s="215" t="s">
        <v>74</v>
      </c>
      <c r="M322" s="215"/>
      <c r="N322" s="215"/>
    </row>
    <row r="323" spans="1:14" x14ac:dyDescent="0.25">
      <c r="A323" s="214" t="s">
        <v>2939</v>
      </c>
      <c r="B323" s="215">
        <v>2</v>
      </c>
      <c r="C323" s="377"/>
      <c r="D323" s="378"/>
      <c r="E323" s="379"/>
      <c r="F323" s="216">
        <f>SUM(F321:F322)</f>
        <v>232500000</v>
      </c>
      <c r="G323" s="216">
        <f t="shared" ref="G323:K323" si="6">SUM(G321:G322)</f>
        <v>25000000</v>
      </c>
      <c r="H323" s="216">
        <f t="shared" si="6"/>
        <v>0</v>
      </c>
      <c r="I323" s="216">
        <f t="shared" si="6"/>
        <v>1033000</v>
      </c>
      <c r="J323" s="216">
        <f t="shared" si="6"/>
        <v>0</v>
      </c>
      <c r="K323" s="216">
        <f t="shared" si="6"/>
        <v>206467000</v>
      </c>
      <c r="L323" s="215"/>
      <c r="M323" s="215" t="s">
        <v>2985</v>
      </c>
      <c r="N323" s="215"/>
    </row>
    <row r="324" spans="1:14" s="221" customFormat="1" ht="36" x14ac:dyDescent="0.25">
      <c r="A324" s="211"/>
      <c r="B324" s="211" t="s">
        <v>2857</v>
      </c>
      <c r="C324" s="391" t="s">
        <v>2955</v>
      </c>
      <c r="D324" s="392"/>
      <c r="E324" s="393"/>
      <c r="F324" s="212" t="s">
        <v>2858</v>
      </c>
      <c r="G324" s="212" t="s">
        <v>2859</v>
      </c>
      <c r="H324" s="212" t="s">
        <v>2860</v>
      </c>
      <c r="I324" s="212" t="s">
        <v>508</v>
      </c>
      <c r="J324" s="212" t="s">
        <v>2861</v>
      </c>
      <c r="K324" s="212" t="s">
        <v>510</v>
      </c>
      <c r="L324" s="211" t="s">
        <v>513</v>
      </c>
      <c r="M324" s="211" t="s">
        <v>514</v>
      </c>
      <c r="N324" s="211"/>
    </row>
    <row r="325" spans="1:14" ht="37.5" customHeight="1" x14ac:dyDescent="0.25">
      <c r="A325" s="234">
        <v>1</v>
      </c>
      <c r="B325" s="235" t="s">
        <v>1791</v>
      </c>
      <c r="C325" s="394" t="s">
        <v>2151</v>
      </c>
      <c r="D325" s="395"/>
      <c r="E325" s="396"/>
      <c r="F325" s="236">
        <v>31000000</v>
      </c>
      <c r="G325" s="236">
        <v>0</v>
      </c>
      <c r="H325" s="236">
        <v>8000000</v>
      </c>
      <c r="I325" s="236">
        <v>18600000</v>
      </c>
      <c r="J325" s="236">
        <v>0</v>
      </c>
      <c r="K325" s="236">
        <f>F325-G325-H325-I325-J325</f>
        <v>4400000</v>
      </c>
      <c r="L325" s="236" t="s">
        <v>15</v>
      </c>
      <c r="M325" s="235"/>
      <c r="N325" s="215"/>
    </row>
    <row r="326" spans="1:14" ht="36.75" customHeight="1" x14ac:dyDescent="0.25">
      <c r="A326" s="234">
        <v>2</v>
      </c>
      <c r="B326" s="235" t="s">
        <v>1795</v>
      </c>
      <c r="C326" s="394" t="s">
        <v>2265</v>
      </c>
      <c r="D326" s="395"/>
      <c r="E326" s="396"/>
      <c r="F326" s="236">
        <v>186000000</v>
      </c>
      <c r="G326" s="236">
        <v>20000000</v>
      </c>
      <c r="H326" s="236"/>
      <c r="I326" s="236">
        <v>155000000</v>
      </c>
      <c r="J326" s="236">
        <v>0</v>
      </c>
      <c r="K326" s="236">
        <f t="shared" ref="K326" si="7">F326-G326-H326-I326-J326</f>
        <v>11000000</v>
      </c>
      <c r="L326" s="236" t="s">
        <v>15</v>
      </c>
      <c r="M326" s="235"/>
      <c r="N326" s="215"/>
    </row>
    <row r="327" spans="1:14" ht="36.75" customHeight="1" x14ac:dyDescent="0.25">
      <c r="A327" s="234">
        <v>3</v>
      </c>
      <c r="B327" s="235" t="s">
        <v>1793</v>
      </c>
      <c r="C327" s="394" t="s">
        <v>2959</v>
      </c>
      <c r="D327" s="395"/>
      <c r="E327" s="396"/>
      <c r="F327" s="236"/>
      <c r="G327" s="236"/>
      <c r="H327" s="236"/>
      <c r="I327" s="236"/>
      <c r="J327" s="236"/>
      <c r="K327" s="236"/>
      <c r="L327" s="236"/>
      <c r="M327" s="235"/>
      <c r="N327" s="215"/>
    </row>
    <row r="328" spans="1:14" ht="32.25" customHeight="1" x14ac:dyDescent="0.25">
      <c r="A328" s="234">
        <v>4</v>
      </c>
      <c r="B328" s="237" t="s">
        <v>1797</v>
      </c>
      <c r="C328" s="394" t="s">
        <v>2152</v>
      </c>
      <c r="D328" s="395"/>
      <c r="E328" s="396"/>
      <c r="F328" s="236">
        <v>231500000</v>
      </c>
      <c r="G328" s="236">
        <v>0</v>
      </c>
      <c r="H328" s="236">
        <v>0</v>
      </c>
      <c r="I328" s="236">
        <v>0</v>
      </c>
      <c r="J328" s="236">
        <v>0</v>
      </c>
      <c r="K328" s="236"/>
      <c r="L328" s="235" t="s">
        <v>15</v>
      </c>
      <c r="M328" s="235"/>
      <c r="N328" s="215" t="s">
        <v>2960</v>
      </c>
    </row>
    <row r="329" spans="1:14" ht="15" customHeight="1" x14ac:dyDescent="0.25">
      <c r="A329" s="456">
        <v>5</v>
      </c>
      <c r="B329" s="457" t="s">
        <v>1800</v>
      </c>
      <c r="C329" s="418" t="s">
        <v>2958</v>
      </c>
      <c r="D329" s="419"/>
      <c r="E329" s="420"/>
      <c r="F329" s="462">
        <v>196000000</v>
      </c>
      <c r="G329" s="462">
        <v>12000000</v>
      </c>
      <c r="H329" s="462">
        <v>0</v>
      </c>
      <c r="I329" s="462">
        <v>50000000</v>
      </c>
      <c r="J329" s="462">
        <v>0</v>
      </c>
      <c r="K329" s="462">
        <v>134000000</v>
      </c>
      <c r="L329" s="461" t="s">
        <v>15</v>
      </c>
      <c r="M329" s="461"/>
      <c r="N329" s="449"/>
    </row>
    <row r="330" spans="1:14" ht="15" customHeight="1" x14ac:dyDescent="0.25">
      <c r="A330" s="456"/>
      <c r="B330" s="457"/>
      <c r="C330" s="421"/>
      <c r="D330" s="422"/>
      <c r="E330" s="423"/>
      <c r="F330" s="462"/>
      <c r="G330" s="462"/>
      <c r="H330" s="462"/>
      <c r="I330" s="462"/>
      <c r="J330" s="462"/>
      <c r="K330" s="462"/>
      <c r="L330" s="461"/>
      <c r="M330" s="461"/>
      <c r="N330" s="451"/>
    </row>
    <row r="331" spans="1:14" ht="15" customHeight="1" x14ac:dyDescent="0.25">
      <c r="A331" s="234" t="s">
        <v>2939</v>
      </c>
      <c r="B331" s="235">
        <v>4</v>
      </c>
      <c r="C331" s="394"/>
      <c r="D331" s="395"/>
      <c r="E331" s="396"/>
      <c r="F331" s="236">
        <f>SUM(F325:F330)</f>
        <v>644500000</v>
      </c>
      <c r="G331" s="236">
        <f t="shared" ref="G331:K331" si="8">SUM(G325:G330)</f>
        <v>32000000</v>
      </c>
      <c r="H331" s="236">
        <f t="shared" si="8"/>
        <v>8000000</v>
      </c>
      <c r="I331" s="236">
        <f t="shared" si="8"/>
        <v>223600000</v>
      </c>
      <c r="J331" s="236">
        <f t="shared" si="8"/>
        <v>0</v>
      </c>
      <c r="K331" s="236">
        <f t="shared" si="8"/>
        <v>149400000</v>
      </c>
      <c r="L331" s="235"/>
      <c r="M331" s="235" t="s">
        <v>2986</v>
      </c>
      <c r="N331" s="238"/>
    </row>
    <row r="332" spans="1:14" s="221" customFormat="1" ht="36" x14ac:dyDescent="0.25">
      <c r="A332" s="211"/>
      <c r="B332" s="211" t="s">
        <v>2857</v>
      </c>
      <c r="C332" s="391" t="s">
        <v>2973</v>
      </c>
      <c r="D332" s="392"/>
      <c r="E332" s="393"/>
      <c r="F332" s="212" t="s">
        <v>2858</v>
      </c>
      <c r="G332" s="212" t="s">
        <v>2859</v>
      </c>
      <c r="H332" s="212" t="s">
        <v>2860</v>
      </c>
      <c r="I332" s="212" t="s">
        <v>508</v>
      </c>
      <c r="J332" s="212" t="s">
        <v>2861</v>
      </c>
      <c r="K332" s="212" t="s">
        <v>510</v>
      </c>
      <c r="L332" s="211" t="s">
        <v>513</v>
      </c>
      <c r="M332" s="211" t="s">
        <v>514</v>
      </c>
      <c r="N332" s="211"/>
    </row>
    <row r="333" spans="1:14" ht="25.5" customHeight="1" x14ac:dyDescent="0.25">
      <c r="A333" s="214" t="s">
        <v>532</v>
      </c>
      <c r="B333" s="215" t="s">
        <v>2137</v>
      </c>
      <c r="C333" s="377" t="s">
        <v>2157</v>
      </c>
      <c r="D333" s="378"/>
      <c r="E333" s="379"/>
      <c r="F333" s="216">
        <v>300000000</v>
      </c>
      <c r="G333" s="216">
        <v>11000000</v>
      </c>
      <c r="H333" s="216"/>
      <c r="I333" s="216">
        <v>20000000</v>
      </c>
      <c r="J333" s="216"/>
      <c r="K333" s="216">
        <v>250000000</v>
      </c>
      <c r="L333" s="215" t="s">
        <v>74</v>
      </c>
      <c r="M333" s="215" t="s">
        <v>2987</v>
      </c>
      <c r="N333" s="215"/>
    </row>
    <row r="334" spans="1:14" ht="19.5" customHeight="1" x14ac:dyDescent="0.25">
      <c r="A334" s="214" t="s">
        <v>2939</v>
      </c>
      <c r="B334" s="215"/>
      <c r="C334" s="377"/>
      <c r="D334" s="378"/>
      <c r="E334" s="379"/>
      <c r="F334" s="216"/>
      <c r="G334" s="216"/>
      <c r="H334" s="216"/>
      <c r="I334" s="216"/>
      <c r="J334" s="216"/>
      <c r="K334" s="216"/>
      <c r="L334" s="215"/>
      <c r="M334" s="215"/>
      <c r="N334" s="215"/>
    </row>
    <row r="335" spans="1:14" s="221" customFormat="1" ht="36" x14ac:dyDescent="0.25">
      <c r="A335" s="211"/>
      <c r="B335" s="211" t="s">
        <v>2857</v>
      </c>
      <c r="C335" s="391" t="s">
        <v>2974</v>
      </c>
      <c r="D335" s="392"/>
      <c r="E335" s="393"/>
      <c r="F335" s="212" t="s">
        <v>2858</v>
      </c>
      <c r="G335" s="212" t="s">
        <v>2859</v>
      </c>
      <c r="H335" s="212" t="s">
        <v>2860</v>
      </c>
      <c r="I335" s="212" t="s">
        <v>508</v>
      </c>
      <c r="J335" s="212" t="s">
        <v>2861</v>
      </c>
      <c r="K335" s="212" t="s">
        <v>510</v>
      </c>
      <c r="L335" s="211" t="s">
        <v>513</v>
      </c>
      <c r="M335" s="211" t="s">
        <v>514</v>
      </c>
      <c r="N335" s="211"/>
    </row>
    <row r="336" spans="1:14" ht="25.5" customHeight="1" x14ac:dyDescent="0.25">
      <c r="A336" s="214">
        <v>1</v>
      </c>
      <c r="B336" s="215" t="s">
        <v>2258</v>
      </c>
      <c r="C336" s="377" t="s">
        <v>2259</v>
      </c>
      <c r="D336" s="378"/>
      <c r="E336" s="379"/>
      <c r="F336" s="216">
        <v>46000000</v>
      </c>
      <c r="G336" s="216">
        <v>700000</v>
      </c>
      <c r="H336" s="216"/>
      <c r="I336" s="216">
        <v>36800000</v>
      </c>
      <c r="J336" s="216"/>
      <c r="K336" s="216">
        <v>8500000</v>
      </c>
      <c r="L336" s="215" t="s">
        <v>15</v>
      </c>
      <c r="M336" s="215"/>
      <c r="N336" s="215"/>
    </row>
    <row r="337" spans="1:14" ht="25.5" customHeight="1" x14ac:dyDescent="0.25">
      <c r="A337" s="214">
        <v>2</v>
      </c>
      <c r="B337" s="215" t="s">
        <v>2260</v>
      </c>
      <c r="C337" s="377" t="s">
        <v>2259</v>
      </c>
      <c r="D337" s="378"/>
      <c r="E337" s="379"/>
      <c r="F337" s="216">
        <v>46000000</v>
      </c>
      <c r="G337" s="216"/>
      <c r="H337" s="216"/>
      <c r="I337" s="216">
        <v>27600000</v>
      </c>
      <c r="J337" s="216"/>
      <c r="K337" s="216">
        <v>18400000</v>
      </c>
      <c r="L337" s="215" t="s">
        <v>15</v>
      </c>
      <c r="M337" s="215"/>
      <c r="N337" s="215"/>
    </row>
    <row r="338" spans="1:14" ht="25.5" customHeight="1" x14ac:dyDescent="0.25">
      <c r="A338" s="214">
        <v>3</v>
      </c>
      <c r="B338" s="215" t="s">
        <v>2261</v>
      </c>
      <c r="C338" s="377" t="s">
        <v>2262</v>
      </c>
      <c r="D338" s="378"/>
      <c r="E338" s="379"/>
      <c r="F338" s="216">
        <v>46000000</v>
      </c>
      <c r="G338" s="216">
        <v>600000</v>
      </c>
      <c r="H338" s="216"/>
      <c r="I338" s="216">
        <v>36800000</v>
      </c>
      <c r="J338" s="216"/>
      <c r="K338" s="216">
        <v>8600000</v>
      </c>
      <c r="L338" s="215" t="s">
        <v>15</v>
      </c>
      <c r="M338" s="215"/>
      <c r="N338" s="215"/>
    </row>
    <row r="339" spans="1:14" ht="25.5" customHeight="1" x14ac:dyDescent="0.25">
      <c r="A339" s="214">
        <v>4</v>
      </c>
      <c r="B339" s="215" t="s">
        <v>2263</v>
      </c>
      <c r="C339" s="377" t="s">
        <v>2264</v>
      </c>
      <c r="D339" s="378"/>
      <c r="E339" s="379"/>
      <c r="F339" s="216">
        <v>46000000</v>
      </c>
      <c r="G339" s="216"/>
      <c r="H339" s="216"/>
      <c r="I339" s="216">
        <v>36800000</v>
      </c>
      <c r="J339" s="216"/>
      <c r="K339" s="216">
        <v>9200000</v>
      </c>
      <c r="L339" s="215" t="s">
        <v>15</v>
      </c>
      <c r="M339" s="215"/>
      <c r="N339" s="215"/>
    </row>
    <row r="340" spans="1:14" ht="25.5" customHeight="1" x14ac:dyDescent="0.25">
      <c r="A340" s="214">
        <v>5</v>
      </c>
      <c r="B340" s="215" t="s">
        <v>2268</v>
      </c>
      <c r="C340" s="377" t="s">
        <v>2269</v>
      </c>
      <c r="D340" s="378"/>
      <c r="E340" s="379"/>
      <c r="F340" s="216">
        <v>46000000</v>
      </c>
      <c r="G340" s="216">
        <v>700000</v>
      </c>
      <c r="H340" s="216"/>
      <c r="I340" s="216">
        <v>27600000</v>
      </c>
      <c r="J340" s="216"/>
      <c r="K340" s="216">
        <v>17700000</v>
      </c>
      <c r="L340" s="215" t="s">
        <v>15</v>
      </c>
      <c r="M340" s="215"/>
      <c r="N340" s="215"/>
    </row>
    <row r="341" spans="1:14" ht="25.5" customHeight="1" x14ac:dyDescent="0.25">
      <c r="A341" s="214">
        <v>6</v>
      </c>
      <c r="B341" s="215" t="s">
        <v>2270</v>
      </c>
      <c r="C341" s="377" t="s">
        <v>2271</v>
      </c>
      <c r="D341" s="378"/>
      <c r="E341" s="379"/>
      <c r="F341" s="216">
        <v>26500000</v>
      </c>
      <c r="G341" s="216"/>
      <c r="H341" s="216"/>
      <c r="I341" s="216"/>
      <c r="J341" s="216"/>
      <c r="K341" s="216">
        <v>26500000</v>
      </c>
      <c r="L341" s="215" t="s">
        <v>15</v>
      </c>
      <c r="M341" s="215"/>
      <c r="N341" s="215"/>
    </row>
    <row r="342" spans="1:14" ht="25.5" customHeight="1" x14ac:dyDescent="0.25">
      <c r="A342" s="214">
        <v>7</v>
      </c>
      <c r="B342" s="215" t="s">
        <v>2272</v>
      </c>
      <c r="C342" s="377" t="s">
        <v>2273</v>
      </c>
      <c r="D342" s="378"/>
      <c r="E342" s="379"/>
      <c r="F342" s="216">
        <v>92000000</v>
      </c>
      <c r="G342" s="216"/>
      <c r="H342" s="216"/>
      <c r="I342" s="216">
        <v>0</v>
      </c>
      <c r="J342" s="216"/>
      <c r="K342" s="216">
        <v>92000000</v>
      </c>
      <c r="L342" s="215" t="s">
        <v>15</v>
      </c>
      <c r="M342" s="215"/>
      <c r="N342" s="215"/>
    </row>
    <row r="343" spans="1:14" ht="25.5" customHeight="1" x14ac:dyDescent="0.25">
      <c r="A343" s="214">
        <v>8</v>
      </c>
      <c r="B343" s="215" t="s">
        <v>2274</v>
      </c>
      <c r="C343" s="377" t="s">
        <v>2275</v>
      </c>
      <c r="D343" s="378"/>
      <c r="E343" s="379"/>
      <c r="F343" s="216">
        <v>46000000</v>
      </c>
      <c r="G343" s="216">
        <v>700000</v>
      </c>
      <c r="H343" s="216"/>
      <c r="I343" s="216"/>
      <c r="J343" s="216"/>
      <c r="K343" s="216">
        <v>45300000</v>
      </c>
      <c r="L343" s="215" t="s">
        <v>15</v>
      </c>
      <c r="M343" s="215"/>
      <c r="N343" s="215"/>
    </row>
    <row r="344" spans="1:14" ht="25.5" customHeight="1" x14ac:dyDescent="0.25">
      <c r="A344" s="214">
        <v>9</v>
      </c>
      <c r="B344" s="217" t="s">
        <v>2276</v>
      </c>
      <c r="C344" s="377" t="s">
        <v>2267</v>
      </c>
      <c r="D344" s="378"/>
      <c r="E344" s="379"/>
      <c r="F344" s="216">
        <v>15000000</v>
      </c>
      <c r="G344" s="216"/>
      <c r="H344" s="216"/>
      <c r="I344" s="216"/>
      <c r="J344" s="216"/>
      <c r="K344" s="216"/>
      <c r="L344" s="215" t="s">
        <v>2940</v>
      </c>
      <c r="M344" s="215"/>
      <c r="N344" s="215"/>
    </row>
    <row r="345" spans="1:14" ht="25.5" customHeight="1" x14ac:dyDescent="0.25">
      <c r="A345" s="214">
        <v>10</v>
      </c>
      <c r="B345" s="215" t="s">
        <v>2277</v>
      </c>
      <c r="C345" s="377" t="s">
        <v>2278</v>
      </c>
      <c r="D345" s="378"/>
      <c r="E345" s="379"/>
      <c r="F345" s="216">
        <v>46000000</v>
      </c>
      <c r="G345" s="216"/>
      <c r="H345" s="216"/>
      <c r="I345" s="216"/>
      <c r="J345" s="216"/>
      <c r="K345" s="216">
        <v>46000000</v>
      </c>
      <c r="L345" s="215" t="s">
        <v>15</v>
      </c>
      <c r="M345" s="215"/>
      <c r="N345" s="215"/>
    </row>
    <row r="346" spans="1:14" ht="25.5" customHeight="1" x14ac:dyDescent="0.25">
      <c r="A346" s="214">
        <v>11</v>
      </c>
      <c r="B346" s="217" t="s">
        <v>2279</v>
      </c>
      <c r="C346" s="377" t="s">
        <v>2280</v>
      </c>
      <c r="D346" s="378"/>
      <c r="E346" s="379"/>
      <c r="F346" s="216">
        <v>10000000</v>
      </c>
      <c r="G346" s="216"/>
      <c r="H346" s="216"/>
      <c r="I346" s="216"/>
      <c r="J346" s="216"/>
      <c r="K346" s="216">
        <v>10000000</v>
      </c>
      <c r="L346" s="215" t="s">
        <v>15</v>
      </c>
      <c r="M346" s="215"/>
      <c r="N346" s="215"/>
    </row>
    <row r="347" spans="1:14" ht="25.5" customHeight="1" x14ac:dyDescent="0.25">
      <c r="A347" s="214">
        <v>12</v>
      </c>
      <c r="B347" s="215" t="s">
        <v>2281</v>
      </c>
      <c r="C347" s="377" t="s">
        <v>2282</v>
      </c>
      <c r="D347" s="378"/>
      <c r="E347" s="379"/>
      <c r="F347" s="216">
        <v>46000000</v>
      </c>
      <c r="G347" s="216">
        <v>750000</v>
      </c>
      <c r="H347" s="216"/>
      <c r="I347" s="216">
        <v>18400000</v>
      </c>
      <c r="J347" s="216"/>
      <c r="K347" s="216">
        <v>26850000</v>
      </c>
      <c r="L347" s="215" t="s">
        <v>15</v>
      </c>
      <c r="M347" s="215"/>
      <c r="N347" s="215"/>
    </row>
    <row r="348" spans="1:14" ht="25.5" customHeight="1" x14ac:dyDescent="0.25">
      <c r="A348" s="214">
        <v>13</v>
      </c>
      <c r="B348" s="215" t="s">
        <v>2283</v>
      </c>
      <c r="C348" s="377" t="s">
        <v>2284</v>
      </c>
      <c r="D348" s="378"/>
      <c r="E348" s="379"/>
      <c r="F348" s="216">
        <v>46000000</v>
      </c>
      <c r="G348" s="216">
        <v>500000</v>
      </c>
      <c r="H348" s="216"/>
      <c r="I348" s="216">
        <v>18400000</v>
      </c>
      <c r="J348" s="216"/>
      <c r="K348" s="216">
        <v>27100000</v>
      </c>
      <c r="L348" s="215" t="s">
        <v>15</v>
      </c>
      <c r="M348" s="215"/>
      <c r="N348" s="215"/>
    </row>
    <row r="349" spans="1:14" ht="25.5" customHeight="1" x14ac:dyDescent="0.25">
      <c r="A349" s="214">
        <v>14</v>
      </c>
      <c r="B349" s="215" t="s">
        <v>2285</v>
      </c>
      <c r="C349" s="377" t="s">
        <v>2286</v>
      </c>
      <c r="D349" s="378"/>
      <c r="E349" s="379"/>
      <c r="F349" s="216">
        <v>46000000</v>
      </c>
      <c r="G349" s="216"/>
      <c r="H349" s="216"/>
      <c r="I349" s="216">
        <v>9200000</v>
      </c>
      <c r="J349" s="216"/>
      <c r="K349" s="216">
        <v>36800000</v>
      </c>
      <c r="L349" s="215" t="s">
        <v>15</v>
      </c>
      <c r="M349" s="215"/>
      <c r="N349" s="215"/>
    </row>
    <row r="350" spans="1:14" ht="25.5" customHeight="1" x14ac:dyDescent="0.25">
      <c r="A350" s="214">
        <v>15</v>
      </c>
      <c r="B350" s="215" t="s">
        <v>2287</v>
      </c>
      <c r="C350" s="377" t="s">
        <v>2288</v>
      </c>
      <c r="D350" s="378"/>
      <c r="E350" s="379"/>
      <c r="F350" s="216">
        <v>46000000</v>
      </c>
      <c r="G350" s="216">
        <v>5100000</v>
      </c>
      <c r="H350" s="216"/>
      <c r="I350" s="216">
        <v>18400000</v>
      </c>
      <c r="J350" s="216"/>
      <c r="K350" s="216">
        <v>22500000</v>
      </c>
      <c r="L350" s="215" t="s">
        <v>15</v>
      </c>
      <c r="M350" s="215"/>
      <c r="N350" s="215"/>
    </row>
    <row r="351" spans="1:14" ht="25.5" customHeight="1" x14ac:dyDescent="0.25">
      <c r="A351" s="214">
        <v>16</v>
      </c>
      <c r="B351" s="215" t="s">
        <v>2289</v>
      </c>
      <c r="C351" s="377" t="s">
        <v>2288</v>
      </c>
      <c r="D351" s="378"/>
      <c r="E351" s="379"/>
      <c r="F351" s="216">
        <v>46000000</v>
      </c>
      <c r="G351" s="216"/>
      <c r="H351" s="216"/>
      <c r="I351" s="216">
        <v>18400000</v>
      </c>
      <c r="J351" s="216"/>
      <c r="K351" s="216">
        <v>27600000</v>
      </c>
      <c r="L351" s="215" t="s">
        <v>15</v>
      </c>
      <c r="M351" s="215"/>
      <c r="N351" s="215"/>
    </row>
    <row r="352" spans="1:14" ht="25.5" customHeight="1" x14ac:dyDescent="0.25">
      <c r="A352" s="214">
        <v>17</v>
      </c>
      <c r="B352" s="215" t="s">
        <v>2290</v>
      </c>
      <c r="C352" s="377" t="s">
        <v>2291</v>
      </c>
      <c r="D352" s="378"/>
      <c r="E352" s="379"/>
      <c r="F352" s="216">
        <v>46000000</v>
      </c>
      <c r="G352" s="216"/>
      <c r="H352" s="216"/>
      <c r="I352" s="216">
        <v>18400000</v>
      </c>
      <c r="J352" s="216"/>
      <c r="K352" s="216"/>
      <c r="L352" s="215" t="s">
        <v>15</v>
      </c>
      <c r="M352" s="215"/>
      <c r="N352" s="215"/>
    </row>
    <row r="353" spans="1:14" ht="25.5" customHeight="1" x14ac:dyDescent="0.25">
      <c r="A353" s="214">
        <v>18</v>
      </c>
      <c r="B353" s="215" t="s">
        <v>2292</v>
      </c>
      <c r="C353" s="377" t="s">
        <v>2293</v>
      </c>
      <c r="D353" s="378"/>
      <c r="E353" s="379"/>
      <c r="F353" s="216">
        <v>46000000</v>
      </c>
      <c r="G353" s="216"/>
      <c r="H353" s="216"/>
      <c r="I353" s="216">
        <v>36800000</v>
      </c>
      <c r="J353" s="216"/>
      <c r="K353" s="216">
        <v>9200000</v>
      </c>
      <c r="L353" s="215" t="s">
        <v>15</v>
      </c>
      <c r="M353" s="215"/>
      <c r="N353" s="215"/>
    </row>
    <row r="354" spans="1:14" ht="25.5" customHeight="1" x14ac:dyDescent="0.25">
      <c r="A354" s="214">
        <v>19</v>
      </c>
      <c r="B354" s="215" t="s">
        <v>2294</v>
      </c>
      <c r="C354" s="377" t="s">
        <v>2295</v>
      </c>
      <c r="D354" s="378"/>
      <c r="E354" s="379"/>
      <c r="F354" s="216">
        <v>46000000</v>
      </c>
      <c r="G354" s="216"/>
      <c r="H354" s="216"/>
      <c r="I354" s="216"/>
      <c r="J354" s="216"/>
      <c r="K354" s="216">
        <v>46000000</v>
      </c>
      <c r="L354" s="215" t="s">
        <v>15</v>
      </c>
      <c r="M354" s="215"/>
      <c r="N354" s="215"/>
    </row>
    <row r="355" spans="1:14" ht="25.5" customHeight="1" x14ac:dyDescent="0.25">
      <c r="A355" s="214">
        <v>20</v>
      </c>
      <c r="B355" s="215" t="s">
        <v>2296</v>
      </c>
      <c r="C355" s="377" t="s">
        <v>2297</v>
      </c>
      <c r="D355" s="378"/>
      <c r="E355" s="379"/>
      <c r="F355" s="216">
        <v>92000000</v>
      </c>
      <c r="G355" s="216"/>
      <c r="H355" s="216"/>
      <c r="I355" s="216"/>
      <c r="J355" s="216"/>
      <c r="K355" s="216">
        <v>92000000</v>
      </c>
      <c r="L355" s="215" t="s">
        <v>15</v>
      </c>
      <c r="M355" s="215"/>
      <c r="N355" s="215"/>
    </row>
    <row r="356" spans="1:14" ht="25.5" customHeight="1" x14ac:dyDescent="0.25">
      <c r="A356" s="214">
        <v>21</v>
      </c>
      <c r="B356" s="215" t="s">
        <v>155</v>
      </c>
      <c r="C356" s="377" t="s">
        <v>2298</v>
      </c>
      <c r="D356" s="378"/>
      <c r="E356" s="379"/>
      <c r="F356" s="216">
        <v>46000000</v>
      </c>
      <c r="G356" s="216"/>
      <c r="H356" s="216"/>
      <c r="I356" s="216"/>
      <c r="J356" s="216"/>
      <c r="K356" s="216">
        <v>46000000</v>
      </c>
      <c r="L356" s="215" t="s">
        <v>15</v>
      </c>
      <c r="M356" s="215"/>
      <c r="N356" s="215"/>
    </row>
    <row r="357" spans="1:14" ht="25.5" customHeight="1" x14ac:dyDescent="0.25">
      <c r="A357" s="214">
        <v>22</v>
      </c>
      <c r="B357" s="215" t="s">
        <v>2299</v>
      </c>
      <c r="C357" s="377" t="s">
        <v>2300</v>
      </c>
      <c r="D357" s="378"/>
      <c r="E357" s="379"/>
      <c r="F357" s="216">
        <v>138000000</v>
      </c>
      <c r="G357" s="216"/>
      <c r="H357" s="216"/>
      <c r="I357" s="216"/>
      <c r="J357" s="216">
        <v>50000000</v>
      </c>
      <c r="K357" s="216">
        <v>88000000</v>
      </c>
      <c r="L357" s="215" t="s">
        <v>15</v>
      </c>
      <c r="M357" s="215"/>
      <c r="N357" s="215"/>
    </row>
    <row r="358" spans="1:14" ht="25.5" customHeight="1" x14ac:dyDescent="0.25">
      <c r="A358" s="214">
        <v>23</v>
      </c>
      <c r="B358" s="215" t="s">
        <v>2301</v>
      </c>
      <c r="C358" s="377" t="s">
        <v>2302</v>
      </c>
      <c r="D358" s="378"/>
      <c r="E358" s="379"/>
      <c r="F358" s="216">
        <v>49600000</v>
      </c>
      <c r="G358" s="216">
        <v>500000</v>
      </c>
      <c r="H358" s="216"/>
      <c r="I358" s="216">
        <v>31000000</v>
      </c>
      <c r="J358" s="216"/>
      <c r="K358" s="216">
        <v>18100000</v>
      </c>
      <c r="L358" s="215" t="s">
        <v>15</v>
      </c>
      <c r="M358" s="215"/>
      <c r="N358" s="215"/>
    </row>
    <row r="359" spans="1:14" ht="25.5" customHeight="1" x14ac:dyDescent="0.25">
      <c r="A359" s="214">
        <v>24</v>
      </c>
      <c r="B359" s="215" t="s">
        <v>2303</v>
      </c>
      <c r="C359" s="377" t="s">
        <v>2304</v>
      </c>
      <c r="D359" s="378"/>
      <c r="E359" s="379"/>
      <c r="F359" s="216">
        <v>163700000</v>
      </c>
      <c r="G359" s="216">
        <v>11000000</v>
      </c>
      <c r="H359" s="216"/>
      <c r="I359" s="216"/>
      <c r="J359" s="216"/>
      <c r="K359" s="216">
        <v>80000000</v>
      </c>
      <c r="L359" s="215" t="s">
        <v>15</v>
      </c>
      <c r="M359" s="215"/>
      <c r="N359" s="215"/>
    </row>
    <row r="360" spans="1:14" ht="25.5" customHeight="1" x14ac:dyDescent="0.25">
      <c r="A360" s="214">
        <v>25</v>
      </c>
      <c r="B360" s="215" t="s">
        <v>2305</v>
      </c>
      <c r="C360" s="377" t="s">
        <v>2306</v>
      </c>
      <c r="D360" s="378"/>
      <c r="E360" s="379"/>
      <c r="F360" s="216">
        <v>31000000</v>
      </c>
      <c r="G360" s="216">
        <v>4700000</v>
      </c>
      <c r="H360" s="216"/>
      <c r="I360" s="216">
        <v>6200000</v>
      </c>
      <c r="J360" s="216"/>
      <c r="K360" s="216">
        <v>20100000</v>
      </c>
      <c r="L360" s="215" t="s">
        <v>15</v>
      </c>
      <c r="M360" s="215"/>
      <c r="N360" s="215"/>
    </row>
    <row r="361" spans="1:14" ht="25.5" customHeight="1" x14ac:dyDescent="0.25">
      <c r="A361" s="214">
        <v>26</v>
      </c>
      <c r="B361" s="215" t="s">
        <v>2307</v>
      </c>
      <c r="C361" s="377" t="s">
        <v>2306</v>
      </c>
      <c r="D361" s="378"/>
      <c r="E361" s="379"/>
      <c r="F361" s="216">
        <v>46000000</v>
      </c>
      <c r="G361" s="216">
        <v>600000</v>
      </c>
      <c r="H361" s="216"/>
      <c r="I361" s="216">
        <v>27600000</v>
      </c>
      <c r="J361" s="216"/>
      <c r="K361" s="216">
        <v>17800000</v>
      </c>
      <c r="L361" s="215" t="s">
        <v>15</v>
      </c>
      <c r="M361" s="215"/>
      <c r="N361" s="215"/>
    </row>
    <row r="362" spans="1:14" ht="25.5" customHeight="1" x14ac:dyDescent="0.25">
      <c r="A362" s="214">
        <v>27</v>
      </c>
      <c r="B362" s="215" t="s">
        <v>2308</v>
      </c>
      <c r="C362" s="377" t="s">
        <v>2309</v>
      </c>
      <c r="D362" s="378"/>
      <c r="E362" s="379"/>
      <c r="F362" s="216">
        <v>46000000</v>
      </c>
      <c r="G362" s="216">
        <v>600000</v>
      </c>
      <c r="H362" s="216"/>
      <c r="I362" s="216">
        <v>27600000</v>
      </c>
      <c r="J362" s="216"/>
      <c r="K362" s="216">
        <v>17800000</v>
      </c>
      <c r="L362" s="215" t="s">
        <v>15</v>
      </c>
      <c r="M362" s="215"/>
      <c r="N362" s="215"/>
    </row>
    <row r="363" spans="1:14" ht="25.5" customHeight="1" x14ac:dyDescent="0.25">
      <c r="A363" s="214">
        <v>28</v>
      </c>
      <c r="B363" s="215" t="s">
        <v>2310</v>
      </c>
      <c r="C363" s="377" t="s">
        <v>2311</v>
      </c>
      <c r="D363" s="378"/>
      <c r="E363" s="379"/>
      <c r="F363" s="216">
        <v>9200000</v>
      </c>
      <c r="G363" s="216"/>
      <c r="H363" s="216"/>
      <c r="I363" s="216"/>
      <c r="J363" s="216"/>
      <c r="K363" s="216">
        <v>9200000</v>
      </c>
      <c r="L363" s="215" t="s">
        <v>15</v>
      </c>
      <c r="M363" s="215"/>
      <c r="N363" s="215"/>
    </row>
    <row r="364" spans="1:14" ht="25.5" customHeight="1" x14ac:dyDescent="0.25">
      <c r="A364" s="214">
        <v>29</v>
      </c>
      <c r="B364" s="215" t="s">
        <v>2313</v>
      </c>
      <c r="C364" s="377" t="s">
        <v>2311</v>
      </c>
      <c r="D364" s="378"/>
      <c r="E364" s="379"/>
      <c r="F364" s="216">
        <v>46000000</v>
      </c>
      <c r="G364" s="216">
        <v>600000</v>
      </c>
      <c r="H364" s="216"/>
      <c r="I364" s="216">
        <v>36800000</v>
      </c>
      <c r="J364" s="216"/>
      <c r="K364" s="216">
        <v>8600000</v>
      </c>
      <c r="L364" s="215" t="s">
        <v>15</v>
      </c>
      <c r="M364" s="215"/>
      <c r="N364" s="215"/>
    </row>
    <row r="365" spans="1:14" ht="25.5" customHeight="1" x14ac:dyDescent="0.25">
      <c r="A365" s="214">
        <v>30</v>
      </c>
      <c r="B365" s="217" t="s">
        <v>2312</v>
      </c>
      <c r="C365" s="377" t="s">
        <v>2314</v>
      </c>
      <c r="D365" s="378"/>
      <c r="E365" s="379"/>
      <c r="F365" s="216">
        <v>31000000</v>
      </c>
      <c r="G365" s="216">
        <v>1000000</v>
      </c>
      <c r="H365" s="216"/>
      <c r="I365" s="216" t="s">
        <v>4969</v>
      </c>
      <c r="J365" s="216"/>
      <c r="K365" s="216"/>
      <c r="L365" s="215"/>
      <c r="M365" s="215" t="s">
        <v>2979</v>
      </c>
      <c r="N365" s="215"/>
    </row>
    <row r="366" spans="1:14" ht="25.5" customHeight="1" x14ac:dyDescent="0.25">
      <c r="A366" s="214">
        <v>31</v>
      </c>
      <c r="B366" s="215" t="s">
        <v>2315</v>
      </c>
      <c r="C366" s="377" t="s">
        <v>2306</v>
      </c>
      <c r="D366" s="378"/>
      <c r="E366" s="379"/>
      <c r="F366" s="216">
        <v>108000000</v>
      </c>
      <c r="G366" s="216"/>
      <c r="H366" s="216">
        <v>10000000</v>
      </c>
      <c r="I366" s="216">
        <v>74200000</v>
      </c>
      <c r="J366" s="216"/>
      <c r="K366" s="216">
        <v>23800000</v>
      </c>
      <c r="L366" s="215" t="s">
        <v>15</v>
      </c>
      <c r="M366" s="215"/>
      <c r="N366" s="215"/>
    </row>
    <row r="367" spans="1:14" ht="25.5" customHeight="1" x14ac:dyDescent="0.25">
      <c r="A367" s="214">
        <v>32</v>
      </c>
      <c r="B367" s="215" t="s">
        <v>2316</v>
      </c>
      <c r="C367" s="377" t="s">
        <v>2317</v>
      </c>
      <c r="D367" s="378"/>
      <c r="E367" s="379"/>
      <c r="F367" s="216">
        <v>46000000</v>
      </c>
      <c r="G367" s="216">
        <v>500000</v>
      </c>
      <c r="H367" s="216"/>
      <c r="I367" s="216">
        <v>9200000</v>
      </c>
      <c r="J367" s="216"/>
      <c r="K367" s="216">
        <v>36300000</v>
      </c>
      <c r="L367" s="215" t="s">
        <v>15</v>
      </c>
      <c r="M367" s="215"/>
      <c r="N367" s="215"/>
    </row>
    <row r="368" spans="1:14" ht="25.5" customHeight="1" x14ac:dyDescent="0.25">
      <c r="A368" s="214">
        <v>33</v>
      </c>
      <c r="B368" s="217" t="s">
        <v>2318</v>
      </c>
      <c r="C368" s="377" t="s">
        <v>2319</v>
      </c>
      <c r="D368" s="378"/>
      <c r="E368" s="379"/>
      <c r="F368" s="216">
        <v>119600000</v>
      </c>
      <c r="G368" s="216">
        <v>1200000</v>
      </c>
      <c r="H368" s="216"/>
      <c r="I368" s="216">
        <v>27600000</v>
      </c>
      <c r="J368" s="216"/>
      <c r="K368" s="216">
        <v>26400000</v>
      </c>
      <c r="L368" s="215" t="s">
        <v>15</v>
      </c>
      <c r="M368" s="215"/>
      <c r="N368" s="215"/>
    </row>
    <row r="369" spans="1:14" ht="25.5" customHeight="1" x14ac:dyDescent="0.25">
      <c r="A369" s="214">
        <v>34</v>
      </c>
      <c r="B369" s="215" t="s">
        <v>2320</v>
      </c>
      <c r="C369" s="377" t="s">
        <v>2321</v>
      </c>
      <c r="D369" s="378"/>
      <c r="E369" s="379"/>
      <c r="F369" s="216">
        <v>46000000</v>
      </c>
      <c r="G369" s="216">
        <v>350000</v>
      </c>
      <c r="H369" s="216"/>
      <c r="I369" s="216">
        <v>27600000</v>
      </c>
      <c r="J369" s="216"/>
      <c r="K369" s="216">
        <v>18050000</v>
      </c>
      <c r="L369" s="215" t="s">
        <v>15</v>
      </c>
      <c r="M369" s="215"/>
      <c r="N369" s="215"/>
    </row>
    <row r="370" spans="1:14" ht="25.5" customHeight="1" x14ac:dyDescent="0.25">
      <c r="A370" s="214">
        <v>35</v>
      </c>
      <c r="B370" s="217" t="s">
        <v>2322</v>
      </c>
      <c r="C370" s="377" t="s">
        <v>2323</v>
      </c>
      <c r="D370" s="378"/>
      <c r="E370" s="379"/>
      <c r="F370" s="216">
        <v>45000000</v>
      </c>
      <c r="G370" s="216"/>
      <c r="H370" s="216"/>
      <c r="I370" s="216">
        <v>9000000</v>
      </c>
      <c r="J370" s="216"/>
      <c r="K370" s="216">
        <v>36000000</v>
      </c>
      <c r="L370" s="215" t="s">
        <v>15</v>
      </c>
      <c r="M370" s="215"/>
      <c r="N370" s="215"/>
    </row>
    <row r="371" spans="1:14" ht="38.25" customHeight="1" x14ac:dyDescent="0.25">
      <c r="A371" s="214">
        <v>36</v>
      </c>
      <c r="B371" s="215" t="s">
        <v>2324</v>
      </c>
      <c r="C371" s="377" t="s">
        <v>2327</v>
      </c>
      <c r="D371" s="378"/>
      <c r="E371" s="379"/>
      <c r="F371" s="216">
        <v>46000000</v>
      </c>
      <c r="G371" s="216">
        <v>2202000</v>
      </c>
      <c r="H371" s="216"/>
      <c r="I371" s="216">
        <v>27600000</v>
      </c>
      <c r="J371" s="216"/>
      <c r="K371" s="216">
        <v>16198000</v>
      </c>
      <c r="L371" s="215" t="s">
        <v>15</v>
      </c>
      <c r="M371" s="215"/>
      <c r="N371" s="215"/>
    </row>
    <row r="372" spans="1:14" ht="38.25" customHeight="1" x14ac:dyDescent="0.25">
      <c r="A372" s="214">
        <v>37</v>
      </c>
      <c r="B372" s="215" t="s">
        <v>2325</v>
      </c>
      <c r="C372" s="377" t="s">
        <v>2326</v>
      </c>
      <c r="D372" s="378"/>
      <c r="E372" s="379"/>
      <c r="F372" s="216">
        <v>43000000</v>
      </c>
      <c r="G372" s="216"/>
      <c r="H372" s="216"/>
      <c r="I372" s="216"/>
      <c r="J372" s="216"/>
      <c r="K372" s="216">
        <v>12000000</v>
      </c>
      <c r="L372" s="215" t="s">
        <v>15</v>
      </c>
      <c r="M372" s="215"/>
      <c r="N372" s="215"/>
    </row>
    <row r="373" spans="1:14" ht="25.5" customHeight="1" x14ac:dyDescent="0.25">
      <c r="A373" s="214">
        <v>38</v>
      </c>
      <c r="B373" s="215" t="s">
        <v>2328</v>
      </c>
      <c r="C373" s="377" t="s">
        <v>2329</v>
      </c>
      <c r="D373" s="378"/>
      <c r="E373" s="379"/>
      <c r="F373" s="216">
        <v>362100000</v>
      </c>
      <c r="G373" s="216">
        <v>113355831</v>
      </c>
      <c r="H373" s="216"/>
      <c r="I373" s="216">
        <v>49000000</v>
      </c>
      <c r="J373" s="216"/>
      <c r="K373" s="216">
        <v>199744169</v>
      </c>
      <c r="L373" s="215" t="s">
        <v>15</v>
      </c>
      <c r="M373" s="215"/>
      <c r="N373" s="215"/>
    </row>
    <row r="374" spans="1:14" ht="25.5" customHeight="1" x14ac:dyDescent="0.25">
      <c r="A374" s="214">
        <v>39</v>
      </c>
      <c r="B374" s="215" t="s">
        <v>2330</v>
      </c>
      <c r="C374" s="377" t="s">
        <v>2331</v>
      </c>
      <c r="D374" s="378"/>
      <c r="E374" s="379"/>
      <c r="F374" s="216">
        <v>46000000</v>
      </c>
      <c r="G374" s="216">
        <v>3000000</v>
      </c>
      <c r="H374" s="216"/>
      <c r="I374" s="216">
        <v>27600000</v>
      </c>
      <c r="J374" s="216"/>
      <c r="K374" s="216">
        <v>15400000</v>
      </c>
      <c r="L374" s="215" t="s">
        <v>15</v>
      </c>
      <c r="M374" s="215"/>
      <c r="N374" s="215"/>
    </row>
    <row r="375" spans="1:14" ht="25.5" customHeight="1" x14ac:dyDescent="0.25">
      <c r="A375" s="214">
        <v>40</v>
      </c>
      <c r="B375" s="215" t="s">
        <v>2332</v>
      </c>
      <c r="C375" s="377" t="s">
        <v>2333</v>
      </c>
      <c r="D375" s="378"/>
      <c r="E375" s="379"/>
      <c r="F375" s="216">
        <v>46000000</v>
      </c>
      <c r="G375" s="216"/>
      <c r="H375" s="216"/>
      <c r="I375" s="216"/>
      <c r="J375" s="216"/>
      <c r="K375" s="216">
        <v>46000000</v>
      </c>
      <c r="L375" s="215" t="s">
        <v>15</v>
      </c>
      <c r="M375" s="215"/>
      <c r="N375" s="215"/>
    </row>
    <row r="376" spans="1:14" ht="25.5" customHeight="1" x14ac:dyDescent="0.25">
      <c r="A376" s="214">
        <v>41</v>
      </c>
      <c r="B376" s="215" t="s">
        <v>2334</v>
      </c>
      <c r="C376" s="377" t="s">
        <v>2335</v>
      </c>
      <c r="D376" s="378"/>
      <c r="E376" s="379"/>
      <c r="F376" s="216">
        <v>46000000</v>
      </c>
      <c r="G376" s="216">
        <v>28600000</v>
      </c>
      <c r="H376" s="216"/>
      <c r="I376" s="216"/>
      <c r="J376" s="216"/>
      <c r="K376" s="216">
        <v>17400000</v>
      </c>
      <c r="L376" s="215" t="s">
        <v>15</v>
      </c>
      <c r="M376" s="215"/>
      <c r="N376" s="215"/>
    </row>
    <row r="377" spans="1:14" x14ac:dyDescent="0.25">
      <c r="A377" s="214">
        <v>42</v>
      </c>
      <c r="B377" s="217" t="s">
        <v>2336</v>
      </c>
      <c r="C377" s="377" t="s">
        <v>4970</v>
      </c>
      <c r="D377" s="378"/>
      <c r="E377" s="379"/>
      <c r="F377" s="216">
        <v>31000000</v>
      </c>
      <c r="G377" s="216"/>
      <c r="H377" s="216"/>
      <c r="I377" s="216">
        <v>18600000</v>
      </c>
      <c r="J377" s="216"/>
      <c r="K377" s="216">
        <v>12400000</v>
      </c>
      <c r="L377" s="215" t="s">
        <v>15</v>
      </c>
      <c r="M377" s="215"/>
      <c r="N377" s="215"/>
    </row>
    <row r="378" spans="1:14" ht="25.5" customHeight="1" x14ac:dyDescent="0.25">
      <c r="A378" s="214">
        <v>43</v>
      </c>
      <c r="B378" s="215" t="s">
        <v>2338</v>
      </c>
      <c r="C378" s="377" t="s">
        <v>2337</v>
      </c>
      <c r="D378" s="378"/>
      <c r="E378" s="379"/>
      <c r="F378" s="216">
        <v>323000000</v>
      </c>
      <c r="G378" s="216">
        <v>32000000</v>
      </c>
      <c r="H378" s="216">
        <v>6500000</v>
      </c>
      <c r="I378" s="216">
        <v>37200000</v>
      </c>
      <c r="J378" s="216"/>
      <c r="K378" s="216">
        <v>247300000</v>
      </c>
      <c r="L378" s="215" t="s">
        <v>15</v>
      </c>
      <c r="M378" s="215"/>
      <c r="N378" s="215"/>
    </row>
    <row r="379" spans="1:14" ht="25.5" customHeight="1" x14ac:dyDescent="0.25">
      <c r="A379" s="214">
        <v>44</v>
      </c>
      <c r="B379" s="215" t="s">
        <v>2057</v>
      </c>
      <c r="C379" s="377" t="s">
        <v>2340</v>
      </c>
      <c r="D379" s="378"/>
      <c r="E379" s="379"/>
      <c r="F379" s="216">
        <v>46000000</v>
      </c>
      <c r="G379" s="216">
        <v>1500000</v>
      </c>
      <c r="H379" s="216"/>
      <c r="I379" s="216">
        <v>27600000</v>
      </c>
      <c r="J379" s="216"/>
      <c r="K379" s="216">
        <v>16900000</v>
      </c>
      <c r="L379" s="215" t="s">
        <v>15</v>
      </c>
      <c r="M379" s="215"/>
      <c r="N379" s="215"/>
    </row>
    <row r="380" spans="1:14" ht="25.5" customHeight="1" x14ac:dyDescent="0.25">
      <c r="A380" s="214">
        <v>45</v>
      </c>
      <c r="B380" s="215" t="s">
        <v>2341</v>
      </c>
      <c r="C380" s="377" t="s">
        <v>2342</v>
      </c>
      <c r="D380" s="378"/>
      <c r="E380" s="379"/>
      <c r="F380" s="216">
        <v>30000000</v>
      </c>
      <c r="G380" s="216"/>
      <c r="H380" s="216"/>
      <c r="I380" s="216">
        <v>9200000</v>
      </c>
      <c r="J380" s="216"/>
      <c r="K380" s="216">
        <v>20800000</v>
      </c>
      <c r="L380" s="215" t="s">
        <v>15</v>
      </c>
      <c r="M380" s="215"/>
      <c r="N380" s="215"/>
    </row>
    <row r="381" spans="1:14" x14ac:dyDescent="0.25">
      <c r="A381" s="214">
        <v>46</v>
      </c>
      <c r="B381" s="215" t="s">
        <v>2343</v>
      </c>
      <c r="C381" s="377" t="s">
        <v>2344</v>
      </c>
      <c r="D381" s="378"/>
      <c r="E381" s="379"/>
      <c r="F381" s="216">
        <v>92000000</v>
      </c>
      <c r="G381" s="216">
        <v>600000</v>
      </c>
      <c r="H381" s="216"/>
      <c r="I381" s="216"/>
      <c r="J381" s="216"/>
      <c r="K381" s="216">
        <v>91400000</v>
      </c>
      <c r="L381" s="215" t="s">
        <v>15</v>
      </c>
      <c r="M381" s="215"/>
      <c r="N381" s="215"/>
    </row>
    <row r="382" spans="1:14" ht="25.5" customHeight="1" x14ac:dyDescent="0.25">
      <c r="A382" s="214">
        <v>47</v>
      </c>
      <c r="B382" s="215" t="s">
        <v>2345</v>
      </c>
      <c r="C382" s="377" t="s">
        <v>2346</v>
      </c>
      <c r="D382" s="378"/>
      <c r="E382" s="379"/>
      <c r="F382" s="216">
        <v>46000000</v>
      </c>
      <c r="G382" s="216"/>
      <c r="H382" s="216"/>
      <c r="I382" s="216">
        <v>18400000</v>
      </c>
      <c r="J382" s="216"/>
      <c r="K382" s="216">
        <v>27600000</v>
      </c>
      <c r="L382" s="215" t="s">
        <v>15</v>
      </c>
      <c r="M382" s="215"/>
      <c r="N382" s="215"/>
    </row>
    <row r="383" spans="1:14" ht="25.5" customHeight="1" x14ac:dyDescent="0.25">
      <c r="A383" s="214">
        <v>48</v>
      </c>
      <c r="B383" s="215" t="s">
        <v>2347</v>
      </c>
      <c r="C383" s="377" t="s">
        <v>2340</v>
      </c>
      <c r="D383" s="378"/>
      <c r="E383" s="379"/>
      <c r="F383" s="216">
        <v>46000000</v>
      </c>
      <c r="G383" s="216"/>
      <c r="H383" s="216">
        <v>500000</v>
      </c>
      <c r="I383" s="216">
        <v>9200000</v>
      </c>
      <c r="J383" s="216"/>
      <c r="K383" s="216">
        <v>36300000</v>
      </c>
      <c r="L383" s="215" t="s">
        <v>15</v>
      </c>
      <c r="M383" s="215"/>
      <c r="N383" s="215"/>
    </row>
    <row r="384" spans="1:14" ht="25.5" customHeight="1" x14ac:dyDescent="0.25">
      <c r="A384" s="214">
        <v>49</v>
      </c>
      <c r="B384" s="215" t="s">
        <v>2348</v>
      </c>
      <c r="C384" s="377" t="s">
        <v>2349</v>
      </c>
      <c r="D384" s="378"/>
      <c r="E384" s="379"/>
      <c r="F384" s="216">
        <v>46000000</v>
      </c>
      <c r="G384" s="216"/>
      <c r="H384" s="216"/>
      <c r="I384" s="216">
        <v>27600000</v>
      </c>
      <c r="J384" s="216"/>
      <c r="K384" s="216">
        <v>18400000</v>
      </c>
      <c r="L384" s="215" t="s">
        <v>15</v>
      </c>
      <c r="M384" s="215"/>
      <c r="N384" s="215"/>
    </row>
    <row r="385" spans="1:14" ht="25.5" customHeight="1" x14ac:dyDescent="0.25">
      <c r="A385" s="214">
        <v>50</v>
      </c>
      <c r="B385" s="215" t="s">
        <v>2350</v>
      </c>
      <c r="C385" s="377" t="s">
        <v>2340</v>
      </c>
      <c r="D385" s="378"/>
      <c r="E385" s="379"/>
      <c r="F385" s="216">
        <v>31000000</v>
      </c>
      <c r="G385" s="216">
        <v>900000</v>
      </c>
      <c r="H385" s="216"/>
      <c r="I385" s="216">
        <v>24800000</v>
      </c>
      <c r="J385" s="216"/>
      <c r="K385" s="216">
        <v>5300000</v>
      </c>
      <c r="L385" s="215" t="s">
        <v>15</v>
      </c>
      <c r="M385" s="215"/>
      <c r="N385" s="215"/>
    </row>
    <row r="386" spans="1:14" ht="25.5" customHeight="1" x14ac:dyDescent="0.25">
      <c r="A386" s="214">
        <v>51</v>
      </c>
      <c r="B386" s="215" t="s">
        <v>2351</v>
      </c>
      <c r="C386" s="377" t="s">
        <v>2352</v>
      </c>
      <c r="D386" s="378"/>
      <c r="E386" s="379"/>
      <c r="F386" s="216">
        <v>46000000</v>
      </c>
      <c r="G386" s="216">
        <v>600000</v>
      </c>
      <c r="H386" s="216"/>
      <c r="I386" s="216">
        <v>9200000</v>
      </c>
      <c r="J386" s="216"/>
      <c r="K386" s="216">
        <v>36200000</v>
      </c>
      <c r="L386" s="215" t="s">
        <v>15</v>
      </c>
      <c r="M386" s="215"/>
      <c r="N386" s="215"/>
    </row>
    <row r="387" spans="1:14" ht="25.5" customHeight="1" x14ac:dyDescent="0.25">
      <c r="A387" s="214">
        <v>52</v>
      </c>
      <c r="B387" s="215" t="s">
        <v>2353</v>
      </c>
      <c r="C387" s="377" t="s">
        <v>2354</v>
      </c>
      <c r="D387" s="378"/>
      <c r="E387" s="379"/>
      <c r="F387" s="216">
        <v>46000000</v>
      </c>
      <c r="G387" s="216">
        <v>9000000</v>
      </c>
      <c r="H387" s="216"/>
      <c r="I387" s="216">
        <v>9200000</v>
      </c>
      <c r="J387" s="216"/>
      <c r="K387" s="216">
        <v>27800000</v>
      </c>
      <c r="L387" s="215" t="s">
        <v>15</v>
      </c>
      <c r="M387" s="215"/>
      <c r="N387" s="215"/>
    </row>
    <row r="388" spans="1:14" ht="25.5" customHeight="1" x14ac:dyDescent="0.25">
      <c r="A388" s="214">
        <v>53</v>
      </c>
      <c r="B388" s="215" t="s">
        <v>2355</v>
      </c>
      <c r="C388" s="377" t="s">
        <v>2354</v>
      </c>
      <c r="D388" s="378"/>
      <c r="E388" s="379"/>
      <c r="F388" s="216">
        <v>46000000</v>
      </c>
      <c r="G388" s="216"/>
      <c r="H388" s="216"/>
      <c r="I388" s="216">
        <v>27600000</v>
      </c>
      <c r="J388" s="216"/>
      <c r="K388" s="216">
        <v>18400000</v>
      </c>
      <c r="L388" s="215" t="s">
        <v>15</v>
      </c>
      <c r="M388" s="215"/>
      <c r="N388" s="215"/>
    </row>
    <row r="389" spans="1:14" ht="25.5" customHeight="1" x14ac:dyDescent="0.25">
      <c r="A389" s="214">
        <v>54</v>
      </c>
      <c r="B389" s="215" t="s">
        <v>2356</v>
      </c>
      <c r="C389" s="377" t="s">
        <v>2357</v>
      </c>
      <c r="D389" s="378"/>
      <c r="E389" s="379"/>
      <c r="F389" s="216">
        <v>90000000</v>
      </c>
      <c r="G389" s="216">
        <v>1300000</v>
      </c>
      <c r="H389" s="216"/>
      <c r="I389" s="216">
        <v>80000000</v>
      </c>
      <c r="J389" s="216"/>
      <c r="K389" s="216">
        <v>8700000</v>
      </c>
      <c r="L389" s="215" t="s">
        <v>15</v>
      </c>
      <c r="M389" s="215"/>
      <c r="N389" s="215"/>
    </row>
    <row r="390" spans="1:14" ht="25.5" customHeight="1" x14ac:dyDescent="0.25">
      <c r="A390" s="214">
        <v>55</v>
      </c>
      <c r="B390" s="217" t="s">
        <v>2358</v>
      </c>
      <c r="C390" s="377" t="s">
        <v>2359</v>
      </c>
      <c r="D390" s="378"/>
      <c r="E390" s="379"/>
      <c r="F390" s="216">
        <v>46000000</v>
      </c>
      <c r="G390" s="216">
        <v>5000000</v>
      </c>
      <c r="H390" s="216"/>
      <c r="I390" s="216"/>
      <c r="J390" s="216"/>
      <c r="K390" s="216"/>
      <c r="L390" s="215" t="s">
        <v>2940</v>
      </c>
      <c r="M390" s="215"/>
      <c r="N390" s="215"/>
    </row>
    <row r="391" spans="1:14" ht="25.5" customHeight="1" x14ac:dyDescent="0.25">
      <c r="A391" s="214">
        <v>56</v>
      </c>
      <c r="B391" s="215" t="s">
        <v>2362</v>
      </c>
      <c r="C391" s="377" t="s">
        <v>2363</v>
      </c>
      <c r="D391" s="378"/>
      <c r="E391" s="379"/>
      <c r="F391" s="216">
        <v>36000000</v>
      </c>
      <c r="G391" s="216"/>
      <c r="H391" s="216"/>
      <c r="I391" s="216"/>
      <c r="J391" s="216"/>
      <c r="K391" s="216">
        <v>36000000</v>
      </c>
      <c r="L391" s="215" t="s">
        <v>15</v>
      </c>
      <c r="M391" s="215"/>
      <c r="N391" s="215"/>
    </row>
    <row r="392" spans="1:14" ht="25.5" customHeight="1" x14ac:dyDescent="0.25">
      <c r="A392" s="214">
        <v>57</v>
      </c>
      <c r="B392" s="215" t="s">
        <v>2364</v>
      </c>
      <c r="C392" s="377" t="s">
        <v>2365</v>
      </c>
      <c r="D392" s="378"/>
      <c r="E392" s="379"/>
      <c r="F392" s="216">
        <v>40000000</v>
      </c>
      <c r="G392" s="216"/>
      <c r="H392" s="216"/>
      <c r="I392" s="216">
        <v>9200000</v>
      </c>
      <c r="J392" s="216"/>
      <c r="K392" s="216">
        <v>30800000</v>
      </c>
      <c r="L392" s="215" t="s">
        <v>15</v>
      </c>
      <c r="M392" s="215"/>
      <c r="N392" s="215"/>
    </row>
    <row r="393" spans="1:14" ht="25.5" customHeight="1" x14ac:dyDescent="0.25">
      <c r="A393" s="214">
        <v>58</v>
      </c>
      <c r="B393" s="215" t="s">
        <v>1946</v>
      </c>
      <c r="C393" s="377" t="s">
        <v>2366</v>
      </c>
      <c r="D393" s="378"/>
      <c r="E393" s="379"/>
      <c r="F393" s="216">
        <v>496000000</v>
      </c>
      <c r="G393" s="216">
        <v>130377483</v>
      </c>
      <c r="H393" s="216"/>
      <c r="I393" s="216">
        <v>31000000</v>
      </c>
      <c r="J393" s="216"/>
      <c r="K393" s="216">
        <v>334622517</v>
      </c>
      <c r="L393" s="215" t="s">
        <v>15</v>
      </c>
      <c r="M393" s="215"/>
      <c r="N393" s="215"/>
    </row>
    <row r="394" spans="1:14" ht="25.5" customHeight="1" x14ac:dyDescent="0.25">
      <c r="A394" s="214">
        <v>59</v>
      </c>
      <c r="B394" s="215" t="s">
        <v>2367</v>
      </c>
      <c r="C394" s="377" t="s">
        <v>2368</v>
      </c>
      <c r="D394" s="378"/>
      <c r="E394" s="379"/>
      <c r="F394" s="216">
        <v>46000000</v>
      </c>
      <c r="G394" s="216"/>
      <c r="H394" s="216"/>
      <c r="I394" s="216">
        <v>18400000</v>
      </c>
      <c r="J394" s="216"/>
      <c r="K394" s="216">
        <v>27600000</v>
      </c>
      <c r="L394" s="215" t="s">
        <v>15</v>
      </c>
      <c r="M394" s="215"/>
      <c r="N394" s="215"/>
    </row>
    <row r="395" spans="1:14" ht="25.5" customHeight="1" x14ac:dyDescent="0.25">
      <c r="A395" s="214">
        <v>60</v>
      </c>
      <c r="B395" s="215" t="s">
        <v>1347</v>
      </c>
      <c r="C395" s="377" t="s">
        <v>2369</v>
      </c>
      <c r="D395" s="378"/>
      <c r="E395" s="379"/>
      <c r="F395" s="216">
        <v>46000000</v>
      </c>
      <c r="G395" s="216">
        <v>500000</v>
      </c>
      <c r="H395" s="216"/>
      <c r="I395" s="216">
        <v>18400000</v>
      </c>
      <c r="J395" s="216"/>
      <c r="K395" s="216">
        <v>27100000</v>
      </c>
      <c r="L395" s="215" t="s">
        <v>15</v>
      </c>
      <c r="M395" s="215"/>
      <c r="N395" s="215"/>
    </row>
    <row r="396" spans="1:14" ht="25.5" customHeight="1" x14ac:dyDescent="0.25">
      <c r="A396" s="214">
        <v>61</v>
      </c>
      <c r="B396" s="215" t="s">
        <v>2370</v>
      </c>
      <c r="C396" s="377" t="s">
        <v>2371</v>
      </c>
      <c r="D396" s="378"/>
      <c r="E396" s="379"/>
      <c r="F396" s="216">
        <v>46000000</v>
      </c>
      <c r="G396" s="216">
        <v>1200000</v>
      </c>
      <c r="H396" s="216"/>
      <c r="I396" s="216"/>
      <c r="J396" s="216"/>
      <c r="K396" s="216">
        <v>44800000</v>
      </c>
      <c r="L396" s="215" t="s">
        <v>15</v>
      </c>
      <c r="M396" s="215"/>
      <c r="N396" s="215"/>
    </row>
    <row r="397" spans="1:14" ht="25.5" customHeight="1" x14ac:dyDescent="0.25">
      <c r="A397" s="214">
        <v>62</v>
      </c>
      <c r="B397" s="215" t="s">
        <v>2372</v>
      </c>
      <c r="C397" s="377" t="s">
        <v>2373</v>
      </c>
      <c r="D397" s="378"/>
      <c r="E397" s="379"/>
      <c r="F397" s="216">
        <v>46000000</v>
      </c>
      <c r="G397" s="216">
        <v>600000</v>
      </c>
      <c r="H397" s="216"/>
      <c r="I397" s="216">
        <v>9200000</v>
      </c>
      <c r="J397" s="216"/>
      <c r="K397" s="216">
        <v>36200000</v>
      </c>
      <c r="L397" s="215" t="s">
        <v>15</v>
      </c>
      <c r="M397" s="215"/>
      <c r="N397" s="215"/>
    </row>
    <row r="398" spans="1:14" ht="25.5" customHeight="1" x14ac:dyDescent="0.25">
      <c r="A398" s="214">
        <v>63</v>
      </c>
      <c r="B398" s="215" t="s">
        <v>1521</v>
      </c>
      <c r="C398" s="377" t="s">
        <v>2374</v>
      </c>
      <c r="D398" s="378"/>
      <c r="E398" s="379"/>
      <c r="F398" s="216">
        <v>138000000</v>
      </c>
      <c r="G398" s="216">
        <v>6600000</v>
      </c>
      <c r="H398" s="216"/>
      <c r="I398" s="216"/>
      <c r="J398" s="216"/>
      <c r="K398" s="216">
        <v>131400000</v>
      </c>
      <c r="L398" s="215" t="s">
        <v>15</v>
      </c>
      <c r="M398" s="215"/>
      <c r="N398" s="215"/>
    </row>
    <row r="399" spans="1:14" ht="25.5" customHeight="1" x14ac:dyDescent="0.25">
      <c r="A399" s="214">
        <v>64</v>
      </c>
      <c r="B399" s="215" t="s">
        <v>1946</v>
      </c>
      <c r="C399" s="377" t="s">
        <v>2375</v>
      </c>
      <c r="D399" s="378"/>
      <c r="E399" s="379"/>
      <c r="F399" s="216">
        <v>46000000</v>
      </c>
      <c r="G399" s="216">
        <v>1600000</v>
      </c>
      <c r="H399" s="216"/>
      <c r="I399" s="216">
        <v>18400000</v>
      </c>
      <c r="J399" s="216"/>
      <c r="K399" s="216">
        <v>26000000</v>
      </c>
      <c r="L399" s="215" t="s">
        <v>15</v>
      </c>
      <c r="M399" s="215"/>
      <c r="N399" s="215"/>
    </row>
    <row r="400" spans="1:14" ht="25.5" customHeight="1" x14ac:dyDescent="0.25">
      <c r="A400" s="214">
        <v>65</v>
      </c>
      <c r="B400" s="215" t="s">
        <v>2376</v>
      </c>
      <c r="C400" s="377" t="s">
        <v>2377</v>
      </c>
      <c r="D400" s="378"/>
      <c r="E400" s="379"/>
      <c r="F400" s="216">
        <v>46000000</v>
      </c>
      <c r="G400" s="216"/>
      <c r="H400" s="216"/>
      <c r="I400" s="216">
        <v>18400000</v>
      </c>
      <c r="J400" s="216"/>
      <c r="K400" s="216">
        <v>27600000</v>
      </c>
      <c r="L400" s="215" t="s">
        <v>15</v>
      </c>
      <c r="M400" s="215"/>
      <c r="N400" s="215"/>
    </row>
    <row r="401" spans="1:14" ht="25.5" customHeight="1" x14ac:dyDescent="0.25">
      <c r="A401" s="214">
        <v>66</v>
      </c>
      <c r="B401" s="215" t="s">
        <v>2378</v>
      </c>
      <c r="C401" s="377" t="s">
        <v>2379</v>
      </c>
      <c r="D401" s="378"/>
      <c r="E401" s="379"/>
      <c r="F401" s="216">
        <v>230000000</v>
      </c>
      <c r="G401" s="216"/>
      <c r="H401" s="216"/>
      <c r="I401" s="216">
        <v>110400000</v>
      </c>
      <c r="J401" s="216"/>
      <c r="K401" s="216">
        <v>119600000</v>
      </c>
      <c r="L401" s="215" t="s">
        <v>74</v>
      </c>
      <c r="M401" s="215"/>
      <c r="N401" s="215"/>
    </row>
    <row r="402" spans="1:14" ht="25.5" customHeight="1" x14ac:dyDescent="0.25">
      <c r="A402" s="214">
        <v>67</v>
      </c>
      <c r="B402" s="215" t="s">
        <v>2380</v>
      </c>
      <c r="C402" s="377" t="s">
        <v>2381</v>
      </c>
      <c r="D402" s="378"/>
      <c r="E402" s="379"/>
      <c r="F402" s="216">
        <v>46000000</v>
      </c>
      <c r="G402" s="216"/>
      <c r="H402" s="216"/>
      <c r="I402" s="216"/>
      <c r="J402" s="216"/>
      <c r="K402" s="216">
        <v>46000000</v>
      </c>
      <c r="L402" s="215" t="s">
        <v>15</v>
      </c>
      <c r="M402" s="215"/>
      <c r="N402" s="215"/>
    </row>
    <row r="403" spans="1:14" ht="25.5" customHeight="1" x14ac:dyDescent="0.25">
      <c r="A403" s="214">
        <v>68</v>
      </c>
      <c r="B403" s="215" t="s">
        <v>2382</v>
      </c>
      <c r="C403" s="377" t="s">
        <v>2383</v>
      </c>
      <c r="D403" s="378"/>
      <c r="E403" s="379"/>
      <c r="F403" s="216">
        <v>46000000</v>
      </c>
      <c r="G403" s="216">
        <v>500000</v>
      </c>
      <c r="H403" s="216"/>
      <c r="I403" s="216">
        <v>18400000</v>
      </c>
      <c r="J403" s="216"/>
      <c r="K403" s="216">
        <v>27100000</v>
      </c>
      <c r="L403" s="215" t="s">
        <v>15</v>
      </c>
      <c r="M403" s="215"/>
      <c r="N403" s="215"/>
    </row>
    <row r="404" spans="1:14" ht="25.5" customHeight="1" x14ac:dyDescent="0.25">
      <c r="A404" s="214">
        <v>69</v>
      </c>
      <c r="B404" s="215" t="s">
        <v>2384</v>
      </c>
      <c r="C404" s="377" t="s">
        <v>2385</v>
      </c>
      <c r="D404" s="378"/>
      <c r="E404" s="379"/>
      <c r="F404" s="216">
        <v>46000000</v>
      </c>
      <c r="G404" s="216">
        <v>4275000</v>
      </c>
      <c r="H404" s="216"/>
      <c r="I404" s="216"/>
      <c r="J404" s="216">
        <v>30000000</v>
      </c>
      <c r="K404" s="216">
        <v>11725000</v>
      </c>
      <c r="L404" s="215" t="s">
        <v>15</v>
      </c>
      <c r="M404" s="215"/>
      <c r="N404" s="215"/>
    </row>
    <row r="405" spans="1:14" ht="25.5" customHeight="1" x14ac:dyDescent="0.25">
      <c r="A405" s="214">
        <v>70</v>
      </c>
      <c r="B405" s="215" t="s">
        <v>2386</v>
      </c>
      <c r="C405" s="377" t="s">
        <v>2387</v>
      </c>
      <c r="D405" s="378"/>
      <c r="E405" s="379"/>
      <c r="F405" s="216">
        <v>322000000</v>
      </c>
      <c r="G405" s="216">
        <v>10000000</v>
      </c>
      <c r="H405" s="216"/>
      <c r="I405" s="216">
        <v>36800000</v>
      </c>
      <c r="J405" s="216"/>
      <c r="K405" s="216">
        <v>275200000</v>
      </c>
      <c r="L405" s="215" t="s">
        <v>15</v>
      </c>
      <c r="M405" s="215"/>
      <c r="N405" s="215"/>
    </row>
    <row r="406" spans="1:14" ht="25.5" customHeight="1" x14ac:dyDescent="0.25">
      <c r="A406" s="214">
        <v>71</v>
      </c>
      <c r="B406" s="215" t="s">
        <v>2388</v>
      </c>
      <c r="C406" s="377" t="s">
        <v>2389</v>
      </c>
      <c r="D406" s="378"/>
      <c r="E406" s="379"/>
      <c r="F406" s="216">
        <v>138000000</v>
      </c>
      <c r="G406" s="216">
        <v>3000000</v>
      </c>
      <c r="H406" s="216"/>
      <c r="I406" s="216">
        <v>55200000</v>
      </c>
      <c r="J406" s="216"/>
      <c r="K406" s="216">
        <v>79800000</v>
      </c>
      <c r="L406" s="215" t="s">
        <v>15</v>
      </c>
      <c r="M406" s="215"/>
      <c r="N406" s="215"/>
    </row>
    <row r="407" spans="1:14" ht="25.5" customHeight="1" x14ac:dyDescent="0.25">
      <c r="A407" s="214">
        <v>72</v>
      </c>
      <c r="B407" s="215" t="s">
        <v>2390</v>
      </c>
      <c r="C407" s="377" t="s">
        <v>2379</v>
      </c>
      <c r="D407" s="378"/>
      <c r="E407" s="379"/>
      <c r="F407" s="216">
        <v>46000000</v>
      </c>
      <c r="G407" s="216">
        <v>600000</v>
      </c>
      <c r="H407" s="216"/>
      <c r="I407" s="216"/>
      <c r="J407" s="216"/>
      <c r="K407" s="216">
        <v>45400000</v>
      </c>
      <c r="L407" s="215" t="s">
        <v>15</v>
      </c>
      <c r="M407" s="215"/>
      <c r="N407" s="215"/>
    </row>
    <row r="408" spans="1:14" ht="25.5" customHeight="1" x14ac:dyDescent="0.25">
      <c r="A408" s="214">
        <v>73</v>
      </c>
      <c r="B408" s="215" t="s">
        <v>2391</v>
      </c>
      <c r="C408" s="377" t="s">
        <v>2392</v>
      </c>
      <c r="D408" s="378"/>
      <c r="E408" s="379"/>
      <c r="F408" s="216">
        <v>49000000</v>
      </c>
      <c r="G408" s="216">
        <v>1270000</v>
      </c>
      <c r="H408" s="216"/>
      <c r="I408" s="216">
        <v>9200000</v>
      </c>
      <c r="J408" s="216"/>
      <c r="K408" s="216">
        <v>38530000</v>
      </c>
      <c r="L408" s="215" t="s">
        <v>15</v>
      </c>
      <c r="M408" s="215"/>
      <c r="N408" s="215"/>
    </row>
    <row r="409" spans="1:14" ht="25.5" customHeight="1" x14ac:dyDescent="0.25">
      <c r="A409" s="214">
        <v>74</v>
      </c>
      <c r="B409" s="215" t="s">
        <v>2393</v>
      </c>
      <c r="C409" s="377" t="s">
        <v>2392</v>
      </c>
      <c r="D409" s="378"/>
      <c r="E409" s="379"/>
      <c r="F409" s="216">
        <v>46000000</v>
      </c>
      <c r="G409" s="216"/>
      <c r="H409" s="216"/>
      <c r="I409" s="216">
        <v>18400000</v>
      </c>
      <c r="J409" s="216"/>
      <c r="K409" s="216">
        <v>27600000</v>
      </c>
      <c r="L409" s="215" t="s">
        <v>15</v>
      </c>
      <c r="M409" s="215"/>
      <c r="N409" s="215"/>
    </row>
    <row r="410" spans="1:14" ht="25.5" customHeight="1" x14ac:dyDescent="0.25">
      <c r="A410" s="214">
        <v>75</v>
      </c>
      <c r="B410" s="215" t="s">
        <v>2394</v>
      </c>
      <c r="C410" s="377" t="s">
        <v>2395</v>
      </c>
      <c r="D410" s="378"/>
      <c r="E410" s="379"/>
      <c r="F410" s="216">
        <v>46000000</v>
      </c>
      <c r="G410" s="216">
        <v>5575000</v>
      </c>
      <c r="H410" s="216"/>
      <c r="I410" s="216"/>
      <c r="J410" s="216"/>
      <c r="K410" s="216">
        <v>40425000</v>
      </c>
      <c r="L410" s="215" t="s">
        <v>15</v>
      </c>
      <c r="M410" s="215"/>
      <c r="N410" s="215"/>
    </row>
    <row r="411" spans="1:14" ht="25.5" customHeight="1" x14ac:dyDescent="0.25">
      <c r="A411" s="214">
        <v>76</v>
      </c>
      <c r="B411" s="215" t="s">
        <v>2396</v>
      </c>
      <c r="C411" s="377" t="s">
        <v>2395</v>
      </c>
      <c r="D411" s="378"/>
      <c r="E411" s="379"/>
      <c r="F411" s="216">
        <v>46000000</v>
      </c>
      <c r="G411" s="216">
        <v>2200000</v>
      </c>
      <c r="H411" s="216"/>
      <c r="I411" s="216"/>
      <c r="J411" s="216"/>
      <c r="K411" s="216">
        <v>43800000</v>
      </c>
      <c r="L411" s="215" t="s">
        <v>15</v>
      </c>
      <c r="M411" s="215"/>
      <c r="N411" s="215"/>
    </row>
    <row r="412" spans="1:14" x14ac:dyDescent="0.25">
      <c r="A412" s="214">
        <v>77</v>
      </c>
      <c r="B412" s="215" t="s">
        <v>2397</v>
      </c>
      <c r="C412" s="377" t="s">
        <v>2398</v>
      </c>
      <c r="D412" s="378"/>
      <c r="E412" s="379"/>
      <c r="F412" s="216">
        <v>46000000</v>
      </c>
      <c r="G412" s="216"/>
      <c r="H412" s="216"/>
      <c r="I412" s="216"/>
      <c r="J412" s="216"/>
      <c r="K412" s="216">
        <v>46000000</v>
      </c>
      <c r="L412" s="215" t="s">
        <v>15</v>
      </c>
      <c r="M412" s="215"/>
      <c r="N412" s="215"/>
    </row>
    <row r="413" spans="1:14" x14ac:dyDescent="0.25">
      <c r="A413" s="214">
        <v>78</v>
      </c>
      <c r="B413" s="215" t="s">
        <v>2399</v>
      </c>
      <c r="C413" s="377" t="s">
        <v>2398</v>
      </c>
      <c r="D413" s="378"/>
      <c r="E413" s="379"/>
      <c r="F413" s="216">
        <v>46000000</v>
      </c>
      <c r="G413" s="216"/>
      <c r="H413" s="216"/>
      <c r="I413" s="216">
        <v>27600000</v>
      </c>
      <c r="J413" s="216"/>
      <c r="K413" s="216">
        <v>18400000</v>
      </c>
      <c r="L413" s="215" t="s">
        <v>15</v>
      </c>
      <c r="M413" s="215"/>
      <c r="N413" s="215"/>
    </row>
    <row r="414" spans="1:14" ht="25.5" customHeight="1" x14ac:dyDescent="0.25">
      <c r="A414" s="214">
        <v>79</v>
      </c>
      <c r="B414" s="215" t="s">
        <v>2400</v>
      </c>
      <c r="C414" s="377" t="s">
        <v>2392</v>
      </c>
      <c r="D414" s="378"/>
      <c r="E414" s="379"/>
      <c r="F414" s="216">
        <v>46000000</v>
      </c>
      <c r="G414" s="216">
        <v>600000</v>
      </c>
      <c r="H414" s="216"/>
      <c r="I414" s="216">
        <v>9200000</v>
      </c>
      <c r="J414" s="216"/>
      <c r="K414" s="216">
        <v>36200000</v>
      </c>
      <c r="L414" s="215" t="s">
        <v>15</v>
      </c>
      <c r="M414" s="215"/>
      <c r="N414" s="215"/>
    </row>
    <row r="415" spans="1:14" ht="25.5" customHeight="1" x14ac:dyDescent="0.25">
      <c r="A415" s="214">
        <v>80</v>
      </c>
      <c r="B415" s="215" t="s">
        <v>2401</v>
      </c>
      <c r="C415" s="377" t="s">
        <v>2395</v>
      </c>
      <c r="D415" s="378"/>
      <c r="E415" s="379"/>
      <c r="F415" s="216">
        <v>46000000</v>
      </c>
      <c r="G415" s="216">
        <v>1000000</v>
      </c>
      <c r="H415" s="216"/>
      <c r="I415" s="216">
        <v>9200000</v>
      </c>
      <c r="J415" s="216"/>
      <c r="K415" s="216">
        <v>35800000</v>
      </c>
      <c r="L415" s="215" t="s">
        <v>15</v>
      </c>
      <c r="M415" s="215"/>
      <c r="N415" s="215"/>
    </row>
    <row r="416" spans="1:14" ht="25.5" customHeight="1" x14ac:dyDescent="0.25">
      <c r="A416" s="214">
        <v>81</v>
      </c>
      <c r="B416" s="215" t="s">
        <v>2402</v>
      </c>
      <c r="C416" s="377" t="s">
        <v>2392</v>
      </c>
      <c r="D416" s="378"/>
      <c r="E416" s="379"/>
      <c r="F416" s="216">
        <v>230000000</v>
      </c>
      <c r="G416" s="216">
        <v>33000000</v>
      </c>
      <c r="H416" s="216"/>
      <c r="I416" s="216">
        <v>27600000</v>
      </c>
      <c r="J416" s="216"/>
      <c r="K416" s="216">
        <v>169400000</v>
      </c>
      <c r="L416" s="215" t="s">
        <v>15</v>
      </c>
      <c r="M416" s="215"/>
      <c r="N416" s="215"/>
    </row>
    <row r="417" spans="1:14" ht="25.5" customHeight="1" x14ac:dyDescent="0.25">
      <c r="A417" s="214">
        <v>82</v>
      </c>
      <c r="B417" s="215" t="s">
        <v>2403</v>
      </c>
      <c r="C417" s="377" t="s">
        <v>2395</v>
      </c>
      <c r="D417" s="378"/>
      <c r="E417" s="379"/>
      <c r="F417" s="216">
        <v>230000000</v>
      </c>
      <c r="G417" s="216">
        <v>5000000</v>
      </c>
      <c r="H417" s="216"/>
      <c r="I417" s="216">
        <v>9200000</v>
      </c>
      <c r="J417" s="216"/>
      <c r="K417" s="216">
        <v>215800000</v>
      </c>
      <c r="L417" s="215" t="s">
        <v>15</v>
      </c>
      <c r="M417" s="215"/>
      <c r="N417" s="215"/>
    </row>
    <row r="418" spans="1:14" x14ac:dyDescent="0.25">
      <c r="A418" s="214">
        <v>83</v>
      </c>
      <c r="B418" s="215" t="s">
        <v>2404</v>
      </c>
      <c r="C418" s="377" t="s">
        <v>2405</v>
      </c>
      <c r="D418" s="378"/>
      <c r="E418" s="379"/>
      <c r="F418" s="216">
        <v>186000000</v>
      </c>
      <c r="G418" s="216">
        <v>1500000</v>
      </c>
      <c r="H418" s="216"/>
      <c r="I418" s="216">
        <v>36800000</v>
      </c>
      <c r="J418" s="216"/>
      <c r="K418" s="216">
        <v>145700000</v>
      </c>
      <c r="L418" s="215" t="s">
        <v>15</v>
      </c>
      <c r="M418" s="215"/>
      <c r="N418" s="215"/>
    </row>
    <row r="419" spans="1:14" ht="25.5" customHeight="1" x14ac:dyDescent="0.25">
      <c r="A419" s="214">
        <v>84</v>
      </c>
      <c r="B419" s="215" t="s">
        <v>2406</v>
      </c>
      <c r="C419" s="377" t="s">
        <v>2392</v>
      </c>
      <c r="D419" s="378"/>
      <c r="E419" s="379"/>
      <c r="F419" s="216">
        <v>46000000</v>
      </c>
      <c r="G419" s="216"/>
      <c r="H419" s="216"/>
      <c r="I419" s="216"/>
      <c r="J419" s="216"/>
      <c r="K419" s="216">
        <v>46000000</v>
      </c>
      <c r="L419" s="215" t="s">
        <v>15</v>
      </c>
      <c r="M419" s="215"/>
      <c r="N419" s="215"/>
    </row>
    <row r="420" spans="1:14" ht="25.5" customHeight="1" x14ac:dyDescent="0.25">
      <c r="A420" s="214">
        <v>85</v>
      </c>
      <c r="B420" s="215" t="s">
        <v>2407</v>
      </c>
      <c r="C420" s="377" t="s">
        <v>2392</v>
      </c>
      <c r="D420" s="378"/>
      <c r="E420" s="379"/>
      <c r="F420" s="216">
        <v>46000000</v>
      </c>
      <c r="G420" s="216">
        <v>570000</v>
      </c>
      <c r="H420" s="216"/>
      <c r="I420" s="216"/>
      <c r="J420" s="216"/>
      <c r="K420" s="216">
        <v>45430000</v>
      </c>
      <c r="L420" s="215" t="s">
        <v>15</v>
      </c>
      <c r="M420" s="215"/>
      <c r="N420" s="215"/>
    </row>
    <row r="421" spans="1:14" ht="25.5" customHeight="1" x14ac:dyDescent="0.25">
      <c r="A421" s="214">
        <v>86</v>
      </c>
      <c r="B421" s="215" t="s">
        <v>2408</v>
      </c>
      <c r="C421" s="377" t="s">
        <v>2395</v>
      </c>
      <c r="D421" s="378"/>
      <c r="E421" s="379"/>
      <c r="F421" s="216">
        <v>230000000</v>
      </c>
      <c r="G421" s="216">
        <v>10000000</v>
      </c>
      <c r="H421" s="216"/>
      <c r="I421" s="216"/>
      <c r="J421" s="216"/>
      <c r="K421" s="216">
        <v>220000000</v>
      </c>
      <c r="L421" s="215" t="s">
        <v>15</v>
      </c>
      <c r="M421" s="215"/>
      <c r="N421" s="215"/>
    </row>
    <row r="422" spans="1:14" ht="25.5" customHeight="1" x14ac:dyDescent="0.25">
      <c r="A422" s="214">
        <v>87</v>
      </c>
      <c r="B422" s="215" t="s">
        <v>2409</v>
      </c>
      <c r="C422" s="377" t="s">
        <v>2392</v>
      </c>
      <c r="D422" s="378"/>
      <c r="E422" s="379"/>
      <c r="F422" s="216">
        <v>507500000</v>
      </c>
      <c r="G422" s="216">
        <v>135000000</v>
      </c>
      <c r="H422" s="216"/>
      <c r="I422" s="216">
        <v>276000000</v>
      </c>
      <c r="J422" s="216"/>
      <c r="K422" s="216">
        <v>96500000</v>
      </c>
      <c r="L422" s="215" t="s">
        <v>15</v>
      </c>
      <c r="M422" s="215"/>
      <c r="N422" s="215"/>
    </row>
    <row r="423" spans="1:14" ht="25.5" customHeight="1" x14ac:dyDescent="0.25">
      <c r="A423" s="214">
        <v>88</v>
      </c>
      <c r="B423" s="215" t="s">
        <v>2410</v>
      </c>
      <c r="C423" s="377" t="s">
        <v>2395</v>
      </c>
      <c r="D423" s="378"/>
      <c r="E423" s="379"/>
      <c r="F423" s="216">
        <v>46000000</v>
      </c>
      <c r="G423" s="216"/>
      <c r="H423" s="216"/>
      <c r="I423" s="216">
        <v>9200000</v>
      </c>
      <c r="J423" s="216"/>
      <c r="K423" s="216">
        <v>36800000</v>
      </c>
      <c r="L423" s="215" t="s">
        <v>15</v>
      </c>
      <c r="M423" s="215"/>
      <c r="N423" s="215"/>
    </row>
    <row r="424" spans="1:14" ht="25.5" customHeight="1" x14ac:dyDescent="0.25">
      <c r="A424" s="214">
        <v>89</v>
      </c>
      <c r="B424" s="215" t="s">
        <v>2411</v>
      </c>
      <c r="C424" s="377" t="s">
        <v>2395</v>
      </c>
      <c r="D424" s="378"/>
      <c r="E424" s="379"/>
      <c r="F424" s="216">
        <v>230000000</v>
      </c>
      <c r="G424" s="216">
        <v>5000000</v>
      </c>
      <c r="H424" s="216"/>
      <c r="I424" s="216"/>
      <c r="J424" s="216"/>
      <c r="K424" s="216">
        <v>225000000</v>
      </c>
      <c r="L424" s="215" t="s">
        <v>15</v>
      </c>
      <c r="M424" s="215"/>
      <c r="N424" s="215"/>
    </row>
    <row r="425" spans="1:14" ht="25.5" customHeight="1" x14ac:dyDescent="0.25">
      <c r="A425" s="214">
        <v>90</v>
      </c>
      <c r="B425" s="215" t="s">
        <v>2412</v>
      </c>
      <c r="C425" s="377" t="s">
        <v>2413</v>
      </c>
      <c r="D425" s="378"/>
      <c r="E425" s="379"/>
      <c r="F425" s="216">
        <v>92000000</v>
      </c>
      <c r="G425" s="216">
        <v>1800000</v>
      </c>
      <c r="H425" s="216"/>
      <c r="I425" s="216">
        <v>18780000</v>
      </c>
      <c r="J425" s="216"/>
      <c r="K425" s="216">
        <v>71420000</v>
      </c>
      <c r="L425" s="215" t="s">
        <v>15</v>
      </c>
      <c r="M425" s="215"/>
      <c r="N425" s="215"/>
    </row>
    <row r="426" spans="1:14" ht="25.5" customHeight="1" x14ac:dyDescent="0.25">
      <c r="A426" s="214">
        <v>91</v>
      </c>
      <c r="B426" s="215" t="s">
        <v>2414</v>
      </c>
      <c r="C426" s="377" t="s">
        <v>2415</v>
      </c>
      <c r="D426" s="378"/>
      <c r="E426" s="379"/>
      <c r="F426" s="216">
        <v>46000000</v>
      </c>
      <c r="G426" s="216"/>
      <c r="H426" s="216"/>
      <c r="I426" s="216">
        <v>9200000</v>
      </c>
      <c r="J426" s="216"/>
      <c r="K426" s="216">
        <v>36800000</v>
      </c>
      <c r="L426" s="215" t="s">
        <v>15</v>
      </c>
      <c r="M426" s="215"/>
      <c r="N426" s="215"/>
    </row>
    <row r="427" spans="1:14" x14ac:dyDescent="0.25">
      <c r="A427" s="214">
        <v>92</v>
      </c>
      <c r="B427" s="215" t="s">
        <v>2416</v>
      </c>
      <c r="C427" s="377" t="s">
        <v>2417</v>
      </c>
      <c r="D427" s="378"/>
      <c r="E427" s="379"/>
      <c r="F427" s="216">
        <v>92000000</v>
      </c>
      <c r="G427" s="216">
        <v>12000000</v>
      </c>
      <c r="H427" s="216"/>
      <c r="I427" s="216">
        <v>64400000</v>
      </c>
      <c r="J427" s="216"/>
      <c r="K427" s="216">
        <v>15600000</v>
      </c>
      <c r="L427" s="215" t="s">
        <v>15</v>
      </c>
      <c r="M427" s="215"/>
      <c r="N427" s="215"/>
    </row>
    <row r="428" spans="1:14" x14ac:dyDescent="0.25">
      <c r="A428" s="214">
        <v>93</v>
      </c>
      <c r="B428" s="215" t="s">
        <v>2418</v>
      </c>
      <c r="C428" s="377" t="s">
        <v>2419</v>
      </c>
      <c r="D428" s="378"/>
      <c r="E428" s="379"/>
      <c r="F428" s="216">
        <v>184000000</v>
      </c>
      <c r="G428" s="216">
        <v>20625000</v>
      </c>
      <c r="H428" s="216"/>
      <c r="I428" s="218"/>
      <c r="J428" s="216"/>
      <c r="K428" s="216"/>
      <c r="L428" s="215" t="s">
        <v>2940</v>
      </c>
      <c r="M428" s="215"/>
      <c r="N428" s="215"/>
    </row>
    <row r="429" spans="1:14" ht="25.5" customHeight="1" x14ac:dyDescent="0.25">
      <c r="A429" s="214">
        <v>94</v>
      </c>
      <c r="B429" s="215" t="s">
        <v>2420</v>
      </c>
      <c r="C429" s="377" t="s">
        <v>2421</v>
      </c>
      <c r="D429" s="378"/>
      <c r="E429" s="379"/>
      <c r="F429" s="216">
        <v>46000000</v>
      </c>
      <c r="G429" s="216">
        <v>5000000</v>
      </c>
      <c r="H429" s="216"/>
      <c r="I429" s="216">
        <v>18400000</v>
      </c>
      <c r="J429" s="216"/>
      <c r="K429" s="216">
        <v>22600000</v>
      </c>
      <c r="L429" s="215" t="s">
        <v>15</v>
      </c>
      <c r="M429" s="215"/>
      <c r="N429" s="215"/>
    </row>
    <row r="430" spans="1:14" x14ac:dyDescent="0.25">
      <c r="A430" s="214">
        <v>95</v>
      </c>
      <c r="B430" s="215" t="s">
        <v>2422</v>
      </c>
      <c r="C430" s="377" t="s">
        <v>2423</v>
      </c>
      <c r="D430" s="378"/>
      <c r="E430" s="379"/>
      <c r="F430" s="216">
        <v>92000000</v>
      </c>
      <c r="G430" s="216">
        <v>12800000</v>
      </c>
      <c r="H430" s="216"/>
      <c r="I430" s="216">
        <v>18400000</v>
      </c>
      <c r="J430" s="216"/>
      <c r="K430" s="216">
        <v>60800000</v>
      </c>
      <c r="L430" s="215" t="s">
        <v>15</v>
      </c>
      <c r="M430" s="215"/>
      <c r="N430" s="215"/>
    </row>
    <row r="431" spans="1:14" x14ac:dyDescent="0.25">
      <c r="A431" s="214">
        <v>96</v>
      </c>
      <c r="B431" s="215" t="s">
        <v>2424</v>
      </c>
      <c r="C431" s="377" t="s">
        <v>2425</v>
      </c>
      <c r="D431" s="378"/>
      <c r="E431" s="379"/>
      <c r="F431" s="216">
        <v>230000000</v>
      </c>
      <c r="G431" s="216">
        <v>20000000</v>
      </c>
      <c r="H431" s="216"/>
      <c r="I431" s="216">
        <v>46000000</v>
      </c>
      <c r="J431" s="216"/>
      <c r="K431" s="216">
        <v>164000000</v>
      </c>
      <c r="L431" s="215" t="s">
        <v>15</v>
      </c>
      <c r="M431" s="215"/>
      <c r="N431" s="215"/>
    </row>
    <row r="432" spans="1:14" x14ac:dyDescent="0.25">
      <c r="A432" s="214">
        <v>97</v>
      </c>
      <c r="B432" s="215" t="s">
        <v>2426</v>
      </c>
      <c r="C432" s="377" t="s">
        <v>2427</v>
      </c>
      <c r="D432" s="378"/>
      <c r="E432" s="379"/>
      <c r="F432" s="216">
        <v>46000000</v>
      </c>
      <c r="G432" s="216"/>
      <c r="H432" s="216"/>
      <c r="I432" s="216">
        <v>27600000</v>
      </c>
      <c r="J432" s="216"/>
      <c r="K432" s="216">
        <v>18400000</v>
      </c>
      <c r="L432" s="215" t="s">
        <v>15</v>
      </c>
      <c r="M432" s="215"/>
      <c r="N432" s="215"/>
    </row>
    <row r="433" spans="1:14" x14ac:dyDescent="0.25">
      <c r="A433" s="214">
        <v>98</v>
      </c>
      <c r="B433" s="215" t="s">
        <v>2428</v>
      </c>
      <c r="C433" s="377" t="s">
        <v>2429</v>
      </c>
      <c r="D433" s="378"/>
      <c r="E433" s="379"/>
      <c r="F433" s="216">
        <v>276000000</v>
      </c>
      <c r="G433" s="216">
        <v>20000000</v>
      </c>
      <c r="H433" s="216"/>
      <c r="I433" s="216">
        <v>46000000</v>
      </c>
      <c r="J433" s="216"/>
      <c r="K433" s="216">
        <v>210000000</v>
      </c>
      <c r="L433" s="215" t="s">
        <v>15</v>
      </c>
      <c r="M433" s="215"/>
      <c r="N433" s="215"/>
    </row>
    <row r="434" spans="1:14" x14ac:dyDescent="0.25">
      <c r="A434" s="214">
        <v>99</v>
      </c>
      <c r="B434" s="215" t="s">
        <v>2430</v>
      </c>
      <c r="C434" s="377" t="s">
        <v>2431</v>
      </c>
      <c r="D434" s="378"/>
      <c r="E434" s="379"/>
      <c r="F434" s="216">
        <v>46000000</v>
      </c>
      <c r="G434" s="216"/>
      <c r="H434" s="216"/>
      <c r="I434" s="216">
        <v>27600000</v>
      </c>
      <c r="J434" s="216"/>
      <c r="K434" s="216">
        <v>18400000</v>
      </c>
      <c r="L434" s="215" t="s">
        <v>15</v>
      </c>
      <c r="M434" s="215"/>
      <c r="N434" s="215"/>
    </row>
    <row r="435" spans="1:14" x14ac:dyDescent="0.25">
      <c r="A435" s="214">
        <v>100</v>
      </c>
      <c r="B435" s="215" t="s">
        <v>2432</v>
      </c>
      <c r="C435" s="377" t="s">
        <v>2433</v>
      </c>
      <c r="D435" s="378"/>
      <c r="E435" s="379"/>
      <c r="F435" s="216">
        <v>92000000</v>
      </c>
      <c r="G435" s="216"/>
      <c r="H435" s="216"/>
      <c r="I435" s="216">
        <v>46000000</v>
      </c>
      <c r="J435" s="216"/>
      <c r="K435" s="216">
        <v>46000000</v>
      </c>
      <c r="L435" s="215" t="s">
        <v>15</v>
      </c>
      <c r="M435" s="215"/>
      <c r="N435" s="215"/>
    </row>
    <row r="436" spans="1:14" x14ac:dyDescent="0.25">
      <c r="A436" s="214">
        <v>101</v>
      </c>
      <c r="B436" s="215" t="s">
        <v>2434</v>
      </c>
      <c r="C436" s="377" t="s">
        <v>2435</v>
      </c>
      <c r="D436" s="378"/>
      <c r="E436" s="379"/>
      <c r="F436" s="216">
        <v>46000000</v>
      </c>
      <c r="G436" s="216">
        <v>600000</v>
      </c>
      <c r="H436" s="216"/>
      <c r="I436" s="216">
        <v>18400000</v>
      </c>
      <c r="J436" s="216"/>
      <c r="K436" s="216">
        <v>27000000</v>
      </c>
      <c r="L436" s="215" t="s">
        <v>15</v>
      </c>
      <c r="M436" s="215"/>
      <c r="N436" s="215"/>
    </row>
    <row r="437" spans="1:14" x14ac:dyDescent="0.25">
      <c r="A437" s="214">
        <v>102</v>
      </c>
      <c r="B437" s="215" t="s">
        <v>2436</v>
      </c>
      <c r="C437" s="377" t="s">
        <v>2437</v>
      </c>
      <c r="D437" s="378"/>
      <c r="E437" s="379"/>
      <c r="F437" s="216">
        <v>46000000</v>
      </c>
      <c r="G437" s="216"/>
      <c r="H437" s="216"/>
      <c r="I437" s="216">
        <v>18400000</v>
      </c>
      <c r="J437" s="216"/>
      <c r="K437" s="216">
        <v>27600000</v>
      </c>
      <c r="L437" s="215" t="s">
        <v>15</v>
      </c>
      <c r="M437" s="215"/>
      <c r="N437" s="215"/>
    </row>
    <row r="438" spans="1:14" x14ac:dyDescent="0.25">
      <c r="A438" s="214">
        <v>103</v>
      </c>
      <c r="B438" s="215" t="s">
        <v>2438</v>
      </c>
      <c r="C438" s="377" t="s">
        <v>2439</v>
      </c>
      <c r="D438" s="378"/>
      <c r="E438" s="379"/>
      <c r="F438" s="216">
        <v>46000000</v>
      </c>
      <c r="G438" s="216">
        <v>600000</v>
      </c>
      <c r="H438" s="216"/>
      <c r="I438" s="216">
        <v>18400000</v>
      </c>
      <c r="J438" s="216"/>
      <c r="K438" s="216">
        <v>27000000</v>
      </c>
      <c r="L438" s="215" t="s">
        <v>15</v>
      </c>
      <c r="M438" s="215"/>
      <c r="N438" s="215"/>
    </row>
    <row r="439" spans="1:14" x14ac:dyDescent="0.25">
      <c r="A439" s="214">
        <v>104</v>
      </c>
      <c r="B439" s="215" t="s">
        <v>1347</v>
      </c>
      <c r="C439" s="377" t="s">
        <v>2440</v>
      </c>
      <c r="D439" s="378"/>
      <c r="E439" s="379"/>
      <c r="F439" s="216">
        <v>46000000</v>
      </c>
      <c r="G439" s="216"/>
      <c r="H439" s="216"/>
      <c r="I439" s="216">
        <v>9200000</v>
      </c>
      <c r="J439" s="216"/>
      <c r="K439" s="216">
        <v>36800000</v>
      </c>
      <c r="L439" s="215" t="s">
        <v>15</v>
      </c>
      <c r="M439" s="215"/>
      <c r="N439" s="215"/>
    </row>
    <row r="440" spans="1:14" x14ac:dyDescent="0.25">
      <c r="A440" s="214">
        <v>105</v>
      </c>
      <c r="B440" s="215" t="s">
        <v>2441</v>
      </c>
      <c r="C440" s="377" t="s">
        <v>2442</v>
      </c>
      <c r="D440" s="378"/>
      <c r="E440" s="379"/>
      <c r="F440" s="216">
        <v>46000000</v>
      </c>
      <c r="G440" s="216"/>
      <c r="H440" s="216"/>
      <c r="I440" s="216">
        <v>18400000</v>
      </c>
      <c r="J440" s="216"/>
      <c r="K440" s="216">
        <v>27600000</v>
      </c>
      <c r="L440" s="215" t="s">
        <v>15</v>
      </c>
      <c r="M440" s="215"/>
      <c r="N440" s="215"/>
    </row>
    <row r="441" spans="1:14" x14ac:dyDescent="0.25">
      <c r="A441" s="214">
        <v>106</v>
      </c>
      <c r="B441" s="215" t="s">
        <v>2443</v>
      </c>
      <c r="C441" s="377" t="s">
        <v>2431</v>
      </c>
      <c r="D441" s="378"/>
      <c r="E441" s="379"/>
      <c r="F441" s="216">
        <v>46000000</v>
      </c>
      <c r="G441" s="216"/>
      <c r="H441" s="216"/>
      <c r="I441" s="216">
        <v>18400000</v>
      </c>
      <c r="J441" s="216"/>
      <c r="K441" s="216">
        <v>27600000</v>
      </c>
      <c r="L441" s="215" t="s">
        <v>15</v>
      </c>
      <c r="M441" s="215"/>
      <c r="N441" s="215"/>
    </row>
    <row r="442" spans="1:14" ht="25.5" customHeight="1" x14ac:dyDescent="0.25">
      <c r="A442" s="214">
        <v>107</v>
      </c>
      <c r="B442" s="215" t="s">
        <v>2444</v>
      </c>
      <c r="C442" s="377" t="s">
        <v>2445</v>
      </c>
      <c r="D442" s="378"/>
      <c r="E442" s="379"/>
      <c r="F442" s="216">
        <v>46000000</v>
      </c>
      <c r="G442" s="216"/>
      <c r="H442" s="216"/>
      <c r="I442" s="216">
        <v>9200000</v>
      </c>
      <c r="J442" s="216"/>
      <c r="K442" s="216">
        <v>36800000</v>
      </c>
      <c r="L442" s="215" t="s">
        <v>15</v>
      </c>
      <c r="M442" s="215"/>
      <c r="N442" s="215"/>
    </row>
    <row r="443" spans="1:14" x14ac:dyDescent="0.25">
      <c r="A443" s="214">
        <v>108</v>
      </c>
      <c r="B443" s="215" t="s">
        <v>2446</v>
      </c>
      <c r="C443" s="377" t="s">
        <v>2447</v>
      </c>
      <c r="D443" s="378"/>
      <c r="E443" s="379"/>
      <c r="F443" s="216">
        <v>46000000</v>
      </c>
      <c r="G443" s="216">
        <v>1800000</v>
      </c>
      <c r="H443" s="216"/>
      <c r="I443" s="216"/>
      <c r="J443" s="216"/>
      <c r="K443" s="216">
        <v>44200000</v>
      </c>
      <c r="L443" s="215" t="s">
        <v>15</v>
      </c>
      <c r="M443" s="215"/>
      <c r="N443" s="215"/>
    </row>
    <row r="444" spans="1:14" ht="25.5" customHeight="1" x14ac:dyDescent="0.25">
      <c r="A444" s="214">
        <v>109</v>
      </c>
      <c r="B444" s="215" t="s">
        <v>2448</v>
      </c>
      <c r="C444" s="377" t="s">
        <v>2449</v>
      </c>
      <c r="D444" s="378"/>
      <c r="E444" s="379"/>
      <c r="F444" s="216">
        <v>46000000</v>
      </c>
      <c r="G444" s="216"/>
      <c r="H444" s="216"/>
      <c r="I444" s="216">
        <v>18400000</v>
      </c>
      <c r="J444" s="216"/>
      <c r="K444" s="216">
        <v>27600000</v>
      </c>
      <c r="L444" s="215" t="s">
        <v>15</v>
      </c>
      <c r="M444" s="215"/>
      <c r="N444" s="215"/>
    </row>
    <row r="445" spans="1:14" x14ac:dyDescent="0.25">
      <c r="A445" s="214">
        <v>110</v>
      </c>
      <c r="B445" s="215" t="s">
        <v>2450</v>
      </c>
      <c r="C445" s="377" t="s">
        <v>2451</v>
      </c>
      <c r="D445" s="378"/>
      <c r="E445" s="379"/>
      <c r="F445" s="216">
        <v>46000000</v>
      </c>
      <c r="G445" s="216"/>
      <c r="H445" s="216"/>
      <c r="I445" s="216">
        <v>18400000</v>
      </c>
      <c r="J445" s="216"/>
      <c r="K445" s="216">
        <v>27600000</v>
      </c>
      <c r="L445" s="215" t="s">
        <v>15</v>
      </c>
      <c r="M445" s="215"/>
      <c r="N445" s="215"/>
    </row>
    <row r="446" spans="1:14" x14ac:dyDescent="0.25">
      <c r="A446" s="214">
        <v>111</v>
      </c>
      <c r="B446" s="215" t="s">
        <v>2452</v>
      </c>
      <c r="C446" s="377" t="s">
        <v>2453</v>
      </c>
      <c r="D446" s="378"/>
      <c r="E446" s="379"/>
      <c r="F446" s="216">
        <v>46000000</v>
      </c>
      <c r="G446" s="216">
        <v>5000000</v>
      </c>
      <c r="H446" s="216"/>
      <c r="I446" s="216">
        <v>18400000</v>
      </c>
      <c r="J446" s="216"/>
      <c r="K446" s="216">
        <v>22600000</v>
      </c>
      <c r="L446" s="215" t="s">
        <v>74</v>
      </c>
      <c r="M446" s="215"/>
      <c r="N446" s="215"/>
    </row>
    <row r="447" spans="1:14" x14ac:dyDescent="0.25">
      <c r="A447" s="214">
        <v>112</v>
      </c>
      <c r="B447" s="215" t="s">
        <v>2454</v>
      </c>
      <c r="C447" s="377" t="s">
        <v>2455</v>
      </c>
      <c r="D447" s="378"/>
      <c r="E447" s="379"/>
      <c r="F447" s="216">
        <v>95000000</v>
      </c>
      <c r="G447" s="216">
        <v>13000000</v>
      </c>
      <c r="H447" s="216"/>
      <c r="I447" s="216">
        <v>73600000</v>
      </c>
      <c r="J447" s="216"/>
      <c r="K447" s="216">
        <v>8400000</v>
      </c>
      <c r="L447" s="215" t="s">
        <v>15</v>
      </c>
      <c r="M447" s="215"/>
      <c r="N447" s="215"/>
    </row>
    <row r="448" spans="1:14" ht="25.5" customHeight="1" x14ac:dyDescent="0.25">
      <c r="A448" s="214">
        <v>113</v>
      </c>
      <c r="B448" s="215" t="s">
        <v>2456</v>
      </c>
      <c r="C448" s="377" t="s">
        <v>2457</v>
      </c>
      <c r="D448" s="378"/>
      <c r="E448" s="379"/>
      <c r="F448" s="216">
        <v>331200000</v>
      </c>
      <c r="G448" s="216"/>
      <c r="H448" s="216"/>
      <c r="I448" s="216">
        <v>138000000</v>
      </c>
      <c r="J448" s="216"/>
      <c r="K448" s="216">
        <v>193200000</v>
      </c>
      <c r="L448" s="215" t="s">
        <v>15</v>
      </c>
      <c r="M448" s="215"/>
      <c r="N448" s="215"/>
    </row>
    <row r="449" spans="1:14" x14ac:dyDescent="0.25">
      <c r="A449" s="214">
        <v>114</v>
      </c>
      <c r="B449" s="215" t="s">
        <v>2458</v>
      </c>
      <c r="C449" s="377" t="s">
        <v>2459</v>
      </c>
      <c r="D449" s="378"/>
      <c r="E449" s="379"/>
      <c r="F449" s="216">
        <v>46000000</v>
      </c>
      <c r="G449" s="216"/>
      <c r="H449" s="216"/>
      <c r="I449" s="216">
        <v>27600000</v>
      </c>
      <c r="J449" s="216"/>
      <c r="K449" s="216">
        <v>18400000</v>
      </c>
      <c r="L449" s="215" t="s">
        <v>15</v>
      </c>
      <c r="M449" s="215"/>
      <c r="N449" s="215"/>
    </row>
    <row r="450" spans="1:14" x14ac:dyDescent="0.25">
      <c r="A450" s="214">
        <v>115</v>
      </c>
      <c r="B450" s="215" t="s">
        <v>2074</v>
      </c>
      <c r="C450" s="377" t="s">
        <v>2460</v>
      </c>
      <c r="D450" s="378"/>
      <c r="E450" s="379"/>
      <c r="F450" s="216">
        <v>46000000</v>
      </c>
      <c r="G450" s="216">
        <v>5400000</v>
      </c>
      <c r="H450" s="216"/>
      <c r="I450" s="216">
        <v>9200000</v>
      </c>
      <c r="J450" s="216"/>
      <c r="K450" s="216">
        <v>31400000</v>
      </c>
      <c r="L450" s="215" t="s">
        <v>15</v>
      </c>
      <c r="M450" s="215"/>
      <c r="N450" s="215"/>
    </row>
    <row r="451" spans="1:14" ht="25.5" customHeight="1" x14ac:dyDescent="0.25">
      <c r="A451" s="214">
        <v>116</v>
      </c>
      <c r="B451" s="215" t="s">
        <v>2461</v>
      </c>
      <c r="C451" s="377" t="s">
        <v>2462</v>
      </c>
      <c r="D451" s="378"/>
      <c r="E451" s="379"/>
      <c r="F451" s="216">
        <v>46000000</v>
      </c>
      <c r="G451" s="216">
        <v>600000</v>
      </c>
      <c r="H451" s="216"/>
      <c r="I451" s="216"/>
      <c r="J451" s="216"/>
      <c r="K451" s="216">
        <v>45400000</v>
      </c>
      <c r="L451" s="215" t="s">
        <v>15</v>
      </c>
      <c r="M451" s="215"/>
      <c r="N451" s="215"/>
    </row>
    <row r="452" spans="1:14" ht="25.5" customHeight="1" x14ac:dyDescent="0.25">
      <c r="A452" s="214">
        <v>117</v>
      </c>
      <c r="B452" s="215" t="s">
        <v>2463</v>
      </c>
      <c r="C452" s="377" t="s">
        <v>2464</v>
      </c>
      <c r="D452" s="378"/>
      <c r="E452" s="379"/>
      <c r="F452" s="216">
        <v>46000000</v>
      </c>
      <c r="G452" s="216">
        <v>600000</v>
      </c>
      <c r="H452" s="216"/>
      <c r="I452" s="216">
        <v>18400000</v>
      </c>
      <c r="J452" s="216"/>
      <c r="K452" s="216">
        <v>27000000</v>
      </c>
      <c r="L452" s="215" t="s">
        <v>15</v>
      </c>
      <c r="M452" s="215"/>
      <c r="N452" s="215"/>
    </row>
    <row r="453" spans="1:14" ht="25.5" customHeight="1" x14ac:dyDescent="0.25">
      <c r="A453" s="214">
        <v>118</v>
      </c>
      <c r="B453" s="215" t="s">
        <v>2465</v>
      </c>
      <c r="C453" s="377" t="s">
        <v>2466</v>
      </c>
      <c r="D453" s="378"/>
      <c r="E453" s="379"/>
      <c r="F453" s="216">
        <v>138000000</v>
      </c>
      <c r="G453" s="216">
        <v>7700000</v>
      </c>
      <c r="H453" s="216"/>
      <c r="I453" s="216">
        <v>46000000</v>
      </c>
      <c r="J453" s="216"/>
      <c r="K453" s="216">
        <v>84300000</v>
      </c>
      <c r="L453" s="215" t="s">
        <v>15</v>
      </c>
      <c r="M453" s="215"/>
      <c r="N453" s="215"/>
    </row>
    <row r="454" spans="1:14" ht="25.5" customHeight="1" x14ac:dyDescent="0.25">
      <c r="A454" s="214">
        <v>119</v>
      </c>
      <c r="B454" s="215" t="s">
        <v>2467</v>
      </c>
      <c r="C454" s="377" t="s">
        <v>2468</v>
      </c>
      <c r="D454" s="378"/>
      <c r="E454" s="379"/>
      <c r="F454" s="216">
        <v>46000000</v>
      </c>
      <c r="G454" s="216">
        <v>9000000</v>
      </c>
      <c r="H454" s="216"/>
      <c r="I454" s="216">
        <v>9200000</v>
      </c>
      <c r="J454" s="216"/>
      <c r="K454" s="216">
        <v>27800000</v>
      </c>
      <c r="L454" s="215" t="s">
        <v>15</v>
      </c>
      <c r="M454" s="215"/>
      <c r="N454" s="215"/>
    </row>
    <row r="455" spans="1:14" ht="25.5" customHeight="1" x14ac:dyDescent="0.25">
      <c r="A455" s="214">
        <v>120</v>
      </c>
      <c r="B455" s="215" t="s">
        <v>2469</v>
      </c>
      <c r="C455" s="377" t="s">
        <v>2470</v>
      </c>
      <c r="D455" s="378"/>
      <c r="E455" s="379"/>
      <c r="F455" s="216">
        <v>141700000</v>
      </c>
      <c r="G455" s="216">
        <v>4500000</v>
      </c>
      <c r="H455" s="216"/>
      <c r="I455" s="216">
        <v>9200000</v>
      </c>
      <c r="J455" s="216"/>
      <c r="K455" s="216">
        <v>32300000</v>
      </c>
      <c r="L455" s="215" t="s">
        <v>15</v>
      </c>
      <c r="M455" s="215"/>
      <c r="N455" s="215"/>
    </row>
    <row r="456" spans="1:14" ht="25.5" customHeight="1" x14ac:dyDescent="0.25">
      <c r="A456" s="214">
        <v>121</v>
      </c>
      <c r="B456" s="215" t="s">
        <v>2471</v>
      </c>
      <c r="C456" s="377" t="s">
        <v>2472</v>
      </c>
      <c r="D456" s="378"/>
      <c r="E456" s="379"/>
      <c r="F456" s="216">
        <v>46000000</v>
      </c>
      <c r="G456" s="216"/>
      <c r="H456" s="216"/>
      <c r="I456" s="216"/>
      <c r="J456" s="216"/>
      <c r="K456" s="216">
        <v>46000000</v>
      </c>
      <c r="L456" s="215" t="s">
        <v>15</v>
      </c>
      <c r="M456" s="215"/>
      <c r="N456" s="215"/>
    </row>
    <row r="457" spans="1:14" ht="25.5" customHeight="1" x14ac:dyDescent="0.25">
      <c r="A457" s="214">
        <v>122</v>
      </c>
      <c r="B457" s="215" t="s">
        <v>2473</v>
      </c>
      <c r="C457" s="377" t="s">
        <v>2474</v>
      </c>
      <c r="D457" s="378"/>
      <c r="E457" s="379"/>
      <c r="F457" s="216">
        <v>138000000</v>
      </c>
      <c r="G457" s="216">
        <v>3600000</v>
      </c>
      <c r="H457" s="216"/>
      <c r="I457" s="216">
        <v>46000000</v>
      </c>
      <c r="J457" s="216"/>
      <c r="K457" s="216">
        <v>88400000</v>
      </c>
      <c r="L457" s="215" t="s">
        <v>15</v>
      </c>
      <c r="M457" s="215"/>
      <c r="N457" s="215"/>
    </row>
    <row r="458" spans="1:14" x14ac:dyDescent="0.25">
      <c r="A458" s="214">
        <v>123</v>
      </c>
      <c r="B458" s="215" t="s">
        <v>2475</v>
      </c>
      <c r="C458" s="377" t="s">
        <v>2476</v>
      </c>
      <c r="D458" s="378"/>
      <c r="E458" s="379"/>
      <c r="F458" s="216">
        <v>46000000</v>
      </c>
      <c r="G458" s="216"/>
      <c r="H458" s="216">
        <v>1710000</v>
      </c>
      <c r="I458" s="216">
        <v>36800000</v>
      </c>
      <c r="J458" s="216"/>
      <c r="K458" s="216">
        <v>7490000</v>
      </c>
      <c r="L458" s="215" t="s">
        <v>15</v>
      </c>
      <c r="M458" s="215"/>
      <c r="N458" s="215"/>
    </row>
    <row r="459" spans="1:14" x14ac:dyDescent="0.25">
      <c r="A459" s="214">
        <v>124</v>
      </c>
      <c r="B459" s="215" t="s">
        <v>2477</v>
      </c>
      <c r="C459" s="377" t="s">
        <v>2478</v>
      </c>
      <c r="D459" s="378"/>
      <c r="E459" s="379"/>
      <c r="F459" s="216">
        <v>46000000</v>
      </c>
      <c r="G459" s="216"/>
      <c r="H459" s="216"/>
      <c r="I459" s="216">
        <v>27600000</v>
      </c>
      <c r="J459" s="216"/>
      <c r="K459" s="216">
        <v>14538000</v>
      </c>
      <c r="L459" s="215" t="s">
        <v>15</v>
      </c>
      <c r="M459" s="215"/>
      <c r="N459" s="215"/>
    </row>
    <row r="460" spans="1:14" x14ac:dyDescent="0.25">
      <c r="A460" s="214">
        <v>125</v>
      </c>
      <c r="B460" s="215" t="s">
        <v>2479</v>
      </c>
      <c r="C460" s="377" t="s">
        <v>2480</v>
      </c>
      <c r="D460" s="378"/>
      <c r="E460" s="379"/>
      <c r="F460" s="216">
        <v>46000000</v>
      </c>
      <c r="G460" s="216">
        <v>5039000</v>
      </c>
      <c r="H460" s="216">
        <v>1140000</v>
      </c>
      <c r="I460" s="216">
        <v>27600000</v>
      </c>
      <c r="J460" s="216">
        <v>4000000</v>
      </c>
      <c r="K460" s="216">
        <v>8221000</v>
      </c>
      <c r="L460" s="215" t="s">
        <v>15</v>
      </c>
      <c r="M460" s="215"/>
      <c r="N460" s="215"/>
    </row>
    <row r="461" spans="1:14" x14ac:dyDescent="0.25">
      <c r="A461" s="214">
        <v>126</v>
      </c>
      <c r="B461" s="215" t="s">
        <v>2481</v>
      </c>
      <c r="C461" s="377" t="s">
        <v>2480</v>
      </c>
      <c r="D461" s="378"/>
      <c r="E461" s="379"/>
      <c r="F461" s="216">
        <v>46000000</v>
      </c>
      <c r="G461" s="216"/>
      <c r="H461" s="216">
        <v>1710000</v>
      </c>
      <c r="I461" s="216">
        <v>18400000</v>
      </c>
      <c r="J461" s="216">
        <v>5500000</v>
      </c>
      <c r="K461" s="216">
        <v>20390000</v>
      </c>
      <c r="L461" s="215" t="s">
        <v>15</v>
      </c>
      <c r="M461" s="215"/>
      <c r="N461" s="215"/>
    </row>
    <row r="462" spans="1:14" x14ac:dyDescent="0.25">
      <c r="A462" s="214">
        <v>127</v>
      </c>
      <c r="B462" s="215" t="s">
        <v>2482</v>
      </c>
      <c r="C462" s="377" t="s">
        <v>2483</v>
      </c>
      <c r="D462" s="378"/>
      <c r="E462" s="379"/>
      <c r="F462" s="216">
        <v>46000000</v>
      </c>
      <c r="G462" s="216"/>
      <c r="H462" s="216">
        <v>1710000</v>
      </c>
      <c r="I462" s="216">
        <v>18400000</v>
      </c>
      <c r="J462" s="216">
        <v>4000000</v>
      </c>
      <c r="K462" s="216">
        <v>21890000</v>
      </c>
      <c r="L462" s="215" t="s">
        <v>15</v>
      </c>
      <c r="M462" s="215"/>
      <c r="N462" s="215"/>
    </row>
    <row r="463" spans="1:14" ht="25.5" customHeight="1" x14ac:dyDescent="0.25">
      <c r="A463" s="214">
        <v>128</v>
      </c>
      <c r="B463" s="215" t="s">
        <v>30</v>
      </c>
      <c r="C463" s="377" t="s">
        <v>2484</v>
      </c>
      <c r="D463" s="378"/>
      <c r="E463" s="379"/>
      <c r="F463" s="216">
        <v>46000000</v>
      </c>
      <c r="G463" s="216">
        <v>5600000</v>
      </c>
      <c r="H463" s="216"/>
      <c r="I463" s="216">
        <v>27600000</v>
      </c>
      <c r="J463" s="216"/>
      <c r="K463" s="216">
        <v>12800000</v>
      </c>
      <c r="L463" s="215" t="s">
        <v>15</v>
      </c>
      <c r="M463" s="215"/>
      <c r="N463" s="215"/>
    </row>
    <row r="464" spans="1:14" ht="25.5" customHeight="1" x14ac:dyDescent="0.25">
      <c r="A464" s="214">
        <v>129</v>
      </c>
      <c r="B464" s="215" t="s">
        <v>2485</v>
      </c>
      <c r="C464" s="377" t="s">
        <v>2486</v>
      </c>
      <c r="D464" s="378"/>
      <c r="E464" s="379"/>
      <c r="F464" s="216">
        <v>46000000</v>
      </c>
      <c r="G464" s="216">
        <v>1200000</v>
      </c>
      <c r="H464" s="216"/>
      <c r="I464" s="216">
        <v>27600000</v>
      </c>
      <c r="J464" s="216"/>
      <c r="K464" s="216">
        <v>17200000</v>
      </c>
      <c r="L464" s="215" t="s">
        <v>15</v>
      </c>
      <c r="M464" s="215"/>
      <c r="N464" s="215"/>
    </row>
    <row r="465" spans="1:14" ht="25.5" customHeight="1" x14ac:dyDescent="0.25">
      <c r="A465" s="214">
        <v>130</v>
      </c>
      <c r="B465" s="215" t="s">
        <v>1774</v>
      </c>
      <c r="C465" s="377" t="s">
        <v>2486</v>
      </c>
      <c r="D465" s="378"/>
      <c r="E465" s="379"/>
      <c r="F465" s="216">
        <v>46000000</v>
      </c>
      <c r="G465" s="216"/>
      <c r="H465" s="216"/>
      <c r="I465" s="216"/>
      <c r="J465" s="216"/>
      <c r="K465" s="216">
        <v>46000000</v>
      </c>
      <c r="L465" s="215" t="s">
        <v>15</v>
      </c>
      <c r="M465" s="215"/>
      <c r="N465" s="215"/>
    </row>
    <row r="466" spans="1:14" ht="25.5" customHeight="1" x14ac:dyDescent="0.25">
      <c r="A466" s="214">
        <v>131</v>
      </c>
      <c r="B466" s="215" t="s">
        <v>2487</v>
      </c>
      <c r="C466" s="377" t="s">
        <v>2488</v>
      </c>
      <c r="D466" s="378"/>
      <c r="E466" s="379"/>
      <c r="F466" s="216">
        <v>46000000</v>
      </c>
      <c r="G466" s="216">
        <v>1140000</v>
      </c>
      <c r="H466" s="216"/>
      <c r="I466" s="216">
        <v>27600000</v>
      </c>
      <c r="J466" s="216">
        <v>8800000</v>
      </c>
      <c r="K466" s="216">
        <v>8460000</v>
      </c>
      <c r="L466" s="215" t="s">
        <v>15</v>
      </c>
      <c r="M466" s="215"/>
      <c r="N466" s="215"/>
    </row>
    <row r="467" spans="1:14" ht="25.5" customHeight="1" x14ac:dyDescent="0.25">
      <c r="A467" s="214">
        <v>132</v>
      </c>
      <c r="B467" s="215" t="s">
        <v>2489</v>
      </c>
      <c r="C467" s="377" t="s">
        <v>2490</v>
      </c>
      <c r="D467" s="378"/>
      <c r="E467" s="379"/>
      <c r="F467" s="216">
        <v>92000000</v>
      </c>
      <c r="G467" s="216">
        <v>2600000</v>
      </c>
      <c r="H467" s="216">
        <v>3800000</v>
      </c>
      <c r="I467" s="216">
        <v>64400000</v>
      </c>
      <c r="J467" s="216"/>
      <c r="K467" s="216">
        <v>21200000</v>
      </c>
      <c r="L467" s="215" t="s">
        <v>15</v>
      </c>
      <c r="M467" s="215"/>
      <c r="N467" s="215"/>
    </row>
    <row r="468" spans="1:14" ht="25.5" customHeight="1" x14ac:dyDescent="0.25">
      <c r="A468" s="214">
        <v>133</v>
      </c>
      <c r="B468" s="215" t="s">
        <v>2491</v>
      </c>
      <c r="C468" s="377" t="s">
        <v>2492</v>
      </c>
      <c r="D468" s="378"/>
      <c r="E468" s="379"/>
      <c r="F468" s="216">
        <v>92000000</v>
      </c>
      <c r="G468" s="216"/>
      <c r="H468" s="216">
        <v>5000000</v>
      </c>
      <c r="I468" s="216">
        <v>46000000</v>
      </c>
      <c r="J468" s="216">
        <v>5500000</v>
      </c>
      <c r="K468" s="216">
        <v>35500000</v>
      </c>
      <c r="L468" s="215" t="s">
        <v>15</v>
      </c>
      <c r="M468" s="215"/>
      <c r="N468" s="215"/>
    </row>
    <row r="469" spans="1:14" ht="25.5" customHeight="1" x14ac:dyDescent="0.25">
      <c r="A469" s="214">
        <v>134</v>
      </c>
      <c r="B469" s="215" t="s">
        <v>2493</v>
      </c>
      <c r="C469" s="377" t="s">
        <v>2494</v>
      </c>
      <c r="D469" s="378"/>
      <c r="E469" s="379"/>
      <c r="F469" s="216">
        <v>46000000</v>
      </c>
      <c r="G469" s="216"/>
      <c r="H469" s="216">
        <v>1140000</v>
      </c>
      <c r="I469" s="216">
        <v>27600000</v>
      </c>
      <c r="J469" s="216">
        <v>4000000</v>
      </c>
      <c r="K469" s="216">
        <v>13260000</v>
      </c>
      <c r="L469" s="215" t="s">
        <v>15</v>
      </c>
      <c r="M469" s="215"/>
      <c r="N469" s="215"/>
    </row>
    <row r="470" spans="1:14" ht="25.5" customHeight="1" x14ac:dyDescent="0.25">
      <c r="A470" s="214">
        <v>135</v>
      </c>
      <c r="B470" s="215" t="s">
        <v>263</v>
      </c>
      <c r="C470" s="377" t="s">
        <v>2494</v>
      </c>
      <c r="D470" s="378"/>
      <c r="E470" s="379"/>
      <c r="F470" s="216">
        <v>46000000</v>
      </c>
      <c r="G470" s="216"/>
      <c r="H470" s="216">
        <v>1140000</v>
      </c>
      <c r="I470" s="216">
        <v>18400000</v>
      </c>
      <c r="J470" s="216">
        <v>1500000</v>
      </c>
      <c r="K470" s="216">
        <v>24960000</v>
      </c>
      <c r="L470" s="215" t="s">
        <v>15</v>
      </c>
      <c r="M470" s="215"/>
      <c r="N470" s="215"/>
    </row>
    <row r="471" spans="1:14" ht="25.5" customHeight="1" x14ac:dyDescent="0.25">
      <c r="A471" s="214">
        <v>136</v>
      </c>
      <c r="B471" s="215" t="s">
        <v>2495</v>
      </c>
      <c r="C471" s="377" t="s">
        <v>2496</v>
      </c>
      <c r="D471" s="378"/>
      <c r="E471" s="379"/>
      <c r="F471" s="216">
        <v>46000000</v>
      </c>
      <c r="G471" s="216"/>
      <c r="H471" s="216"/>
      <c r="I471" s="216">
        <v>36800000</v>
      </c>
      <c r="J471" s="216"/>
      <c r="K471" s="216">
        <v>9200000</v>
      </c>
      <c r="L471" s="215" t="s">
        <v>15</v>
      </c>
      <c r="M471" s="215"/>
      <c r="N471" s="215"/>
    </row>
    <row r="472" spans="1:14" ht="25.5" customHeight="1" x14ac:dyDescent="0.25">
      <c r="A472" s="214">
        <v>137</v>
      </c>
      <c r="B472" s="215" t="s">
        <v>2497</v>
      </c>
      <c r="C472" s="377" t="s">
        <v>2498</v>
      </c>
      <c r="D472" s="378"/>
      <c r="E472" s="379"/>
      <c r="F472" s="216">
        <v>46000000</v>
      </c>
      <c r="G472" s="216">
        <v>12600000</v>
      </c>
      <c r="H472" s="216"/>
      <c r="I472" s="216">
        <v>9200000</v>
      </c>
      <c r="J472" s="216"/>
      <c r="K472" s="216">
        <v>24200000</v>
      </c>
      <c r="L472" s="215" t="s">
        <v>15</v>
      </c>
      <c r="M472" s="215"/>
      <c r="N472" s="215"/>
    </row>
    <row r="473" spans="1:14" ht="25.5" customHeight="1" x14ac:dyDescent="0.25">
      <c r="A473" s="214">
        <v>138</v>
      </c>
      <c r="B473" s="215" t="s">
        <v>2499</v>
      </c>
      <c r="C473" s="377" t="s">
        <v>2498</v>
      </c>
      <c r="D473" s="378"/>
      <c r="E473" s="379"/>
      <c r="F473" s="216">
        <v>77000000</v>
      </c>
      <c r="G473" s="216">
        <v>20000000</v>
      </c>
      <c r="H473" s="216"/>
      <c r="I473" s="216">
        <v>49400000</v>
      </c>
      <c r="J473" s="216"/>
      <c r="K473" s="216">
        <v>7600000</v>
      </c>
      <c r="L473" s="215" t="s">
        <v>15</v>
      </c>
      <c r="M473" s="215"/>
      <c r="N473" s="215"/>
    </row>
    <row r="474" spans="1:14" ht="25.5" customHeight="1" x14ac:dyDescent="0.25">
      <c r="A474" s="214">
        <v>139</v>
      </c>
      <c r="B474" s="215" t="s">
        <v>2500</v>
      </c>
      <c r="C474" s="377" t="s">
        <v>2501</v>
      </c>
      <c r="D474" s="378"/>
      <c r="E474" s="379"/>
      <c r="F474" s="216">
        <v>276000000</v>
      </c>
      <c r="G474" s="216"/>
      <c r="H474" s="216"/>
      <c r="I474" s="216">
        <v>101200000</v>
      </c>
      <c r="J474" s="216"/>
      <c r="K474" s="216">
        <v>174800000</v>
      </c>
      <c r="L474" s="215" t="s">
        <v>15</v>
      </c>
      <c r="M474" s="215"/>
      <c r="N474" s="215"/>
    </row>
    <row r="475" spans="1:14" ht="25.5" customHeight="1" x14ac:dyDescent="0.25">
      <c r="A475" s="214">
        <v>140</v>
      </c>
      <c r="B475" s="215" t="s">
        <v>2502</v>
      </c>
      <c r="C475" s="377" t="s">
        <v>2503</v>
      </c>
      <c r="D475" s="378"/>
      <c r="E475" s="379"/>
      <c r="F475" s="216">
        <v>46000000</v>
      </c>
      <c r="G475" s="216">
        <v>5000000</v>
      </c>
      <c r="H475" s="216"/>
      <c r="I475" s="216">
        <v>9200000</v>
      </c>
      <c r="J475" s="216"/>
      <c r="K475" s="216">
        <v>31800000</v>
      </c>
      <c r="L475" s="215" t="s">
        <v>15</v>
      </c>
      <c r="M475" s="215"/>
      <c r="N475" s="215"/>
    </row>
    <row r="476" spans="1:14" ht="25.5" customHeight="1" x14ac:dyDescent="0.25">
      <c r="A476" s="214">
        <v>141</v>
      </c>
      <c r="B476" s="215" t="s">
        <v>2504</v>
      </c>
      <c r="C476" s="377" t="s">
        <v>2505</v>
      </c>
      <c r="D476" s="378"/>
      <c r="E476" s="379"/>
      <c r="F476" s="216">
        <v>46000000</v>
      </c>
      <c r="G476" s="216">
        <v>600000</v>
      </c>
      <c r="H476" s="216"/>
      <c r="I476" s="216"/>
      <c r="J476" s="216"/>
      <c r="K476" s="216">
        <v>45400000</v>
      </c>
      <c r="L476" s="215" t="s">
        <v>15</v>
      </c>
      <c r="M476" s="215"/>
      <c r="N476" s="215"/>
    </row>
    <row r="477" spans="1:14" ht="25.5" customHeight="1" x14ac:dyDescent="0.25">
      <c r="A477" s="214">
        <v>142</v>
      </c>
      <c r="B477" s="215" t="s">
        <v>2506</v>
      </c>
      <c r="C477" s="377" t="s">
        <v>2507</v>
      </c>
      <c r="D477" s="378"/>
      <c r="E477" s="379"/>
      <c r="F477" s="216">
        <v>46000000</v>
      </c>
      <c r="G477" s="216">
        <v>3000000</v>
      </c>
      <c r="H477" s="216"/>
      <c r="I477" s="216">
        <v>18400000</v>
      </c>
      <c r="J477" s="216"/>
      <c r="K477" s="216">
        <v>24600000</v>
      </c>
      <c r="L477" s="215" t="s">
        <v>15</v>
      </c>
      <c r="M477" s="215"/>
      <c r="N477" s="215"/>
    </row>
    <row r="478" spans="1:14" x14ac:dyDescent="0.25">
      <c r="A478" s="214">
        <v>143</v>
      </c>
      <c r="B478" s="215" t="s">
        <v>2454</v>
      </c>
      <c r="C478" s="377" t="s">
        <v>2509</v>
      </c>
      <c r="D478" s="378"/>
      <c r="E478" s="379"/>
      <c r="F478" s="216">
        <v>92000000</v>
      </c>
      <c r="G478" s="216">
        <v>570000</v>
      </c>
      <c r="H478" s="216"/>
      <c r="I478" s="216">
        <v>9200000</v>
      </c>
      <c r="J478" s="216"/>
      <c r="K478" s="216">
        <v>82230000</v>
      </c>
      <c r="L478" s="215" t="s">
        <v>15</v>
      </c>
      <c r="M478" s="215"/>
      <c r="N478" s="215"/>
    </row>
    <row r="479" spans="1:14" ht="25.5" customHeight="1" x14ac:dyDescent="0.25">
      <c r="A479" s="214">
        <v>144</v>
      </c>
      <c r="B479" s="215" t="s">
        <v>2508</v>
      </c>
      <c r="C479" s="377" t="s">
        <v>2510</v>
      </c>
      <c r="D479" s="378"/>
      <c r="E479" s="379"/>
      <c r="F479" s="216">
        <v>26000000</v>
      </c>
      <c r="G479" s="216"/>
      <c r="H479" s="216"/>
      <c r="I479" s="216">
        <v>9200000</v>
      </c>
      <c r="J479" s="216"/>
      <c r="K479" s="216">
        <v>16800000</v>
      </c>
      <c r="L479" s="215" t="s">
        <v>15</v>
      </c>
      <c r="M479" s="215"/>
      <c r="N479" s="215"/>
    </row>
    <row r="480" spans="1:14" ht="25.5" customHeight="1" x14ac:dyDescent="0.25">
      <c r="A480" s="214">
        <v>145</v>
      </c>
      <c r="B480" s="215" t="s">
        <v>2511</v>
      </c>
      <c r="C480" s="377" t="s">
        <v>2505</v>
      </c>
      <c r="D480" s="378"/>
      <c r="E480" s="379"/>
      <c r="F480" s="216">
        <v>46000000</v>
      </c>
      <c r="G480" s="216">
        <v>4700000</v>
      </c>
      <c r="H480" s="216"/>
      <c r="I480" s="216">
        <v>27600000</v>
      </c>
      <c r="J480" s="216"/>
      <c r="K480" s="216">
        <v>13700000</v>
      </c>
      <c r="L480" s="215" t="s">
        <v>15</v>
      </c>
      <c r="M480" s="215"/>
      <c r="N480" s="215"/>
    </row>
    <row r="481" spans="1:14" x14ac:dyDescent="0.25">
      <c r="A481" s="214">
        <v>146</v>
      </c>
      <c r="B481" s="215" t="s">
        <v>2512</v>
      </c>
      <c r="C481" s="377" t="s">
        <v>2509</v>
      </c>
      <c r="D481" s="378"/>
      <c r="E481" s="379"/>
      <c r="F481" s="216">
        <v>92000000</v>
      </c>
      <c r="G481" s="216">
        <v>570000</v>
      </c>
      <c r="H481" s="216"/>
      <c r="I481" s="216">
        <v>46000000</v>
      </c>
      <c r="J481" s="216"/>
      <c r="K481" s="216">
        <v>45430000</v>
      </c>
      <c r="L481" s="215" t="s">
        <v>15</v>
      </c>
      <c r="M481" s="215"/>
      <c r="N481" s="215"/>
    </row>
    <row r="482" spans="1:14" x14ac:dyDescent="0.25">
      <c r="A482" s="214">
        <v>147</v>
      </c>
      <c r="B482" s="215" t="s">
        <v>2513</v>
      </c>
      <c r="C482" s="377" t="s">
        <v>2509</v>
      </c>
      <c r="D482" s="378"/>
      <c r="E482" s="379"/>
      <c r="F482" s="216">
        <v>138000000</v>
      </c>
      <c r="G482" s="216">
        <v>570000</v>
      </c>
      <c r="H482" s="216"/>
      <c r="I482" s="216">
        <v>46000000</v>
      </c>
      <c r="J482" s="216"/>
      <c r="K482" s="216">
        <v>91430000</v>
      </c>
      <c r="L482" s="215" t="s">
        <v>15</v>
      </c>
      <c r="M482" s="215"/>
      <c r="N482" s="215"/>
    </row>
    <row r="483" spans="1:14" ht="25.5" customHeight="1" x14ac:dyDescent="0.25">
      <c r="A483" s="214">
        <v>148</v>
      </c>
      <c r="B483" s="215" t="s">
        <v>2514</v>
      </c>
      <c r="C483" s="377" t="s">
        <v>2515</v>
      </c>
      <c r="D483" s="378"/>
      <c r="E483" s="379"/>
      <c r="F483" s="216">
        <v>46000000</v>
      </c>
      <c r="G483" s="216">
        <v>700000</v>
      </c>
      <c r="H483" s="216"/>
      <c r="I483" s="216">
        <v>27600000</v>
      </c>
      <c r="J483" s="216"/>
      <c r="K483" s="216">
        <v>17700000</v>
      </c>
      <c r="L483" s="215" t="s">
        <v>15</v>
      </c>
      <c r="M483" s="215"/>
      <c r="N483" s="215"/>
    </row>
    <row r="484" spans="1:14" ht="25.5" customHeight="1" x14ac:dyDescent="0.25">
      <c r="A484" s="214">
        <v>149</v>
      </c>
      <c r="B484" s="215" t="s">
        <v>2516</v>
      </c>
      <c r="C484" s="377" t="s">
        <v>2505</v>
      </c>
      <c r="D484" s="378"/>
      <c r="E484" s="379"/>
      <c r="F484" s="216">
        <v>46000000</v>
      </c>
      <c r="G484" s="216"/>
      <c r="H484" s="216"/>
      <c r="I484" s="216">
        <v>18400000</v>
      </c>
      <c r="J484" s="216"/>
      <c r="K484" s="216">
        <v>27600000</v>
      </c>
      <c r="L484" s="215" t="s">
        <v>15</v>
      </c>
      <c r="M484" s="215"/>
      <c r="N484" s="215"/>
    </row>
    <row r="485" spans="1:14" ht="25.5" customHeight="1" x14ac:dyDescent="0.25">
      <c r="A485" s="214">
        <v>150</v>
      </c>
      <c r="B485" s="215" t="s">
        <v>2517</v>
      </c>
      <c r="C485" s="377" t="s">
        <v>2518</v>
      </c>
      <c r="D485" s="378"/>
      <c r="E485" s="379"/>
      <c r="F485" s="216">
        <v>46000000</v>
      </c>
      <c r="G485" s="216"/>
      <c r="H485" s="216"/>
      <c r="I485" s="216">
        <v>9200000</v>
      </c>
      <c r="J485" s="216"/>
      <c r="K485" s="216">
        <v>36800000</v>
      </c>
      <c r="L485" s="215" t="s">
        <v>15</v>
      </c>
      <c r="M485" s="215"/>
      <c r="N485" s="215"/>
    </row>
    <row r="486" spans="1:14" ht="25.5" customHeight="1" x14ac:dyDescent="0.25">
      <c r="A486" s="214">
        <v>151</v>
      </c>
      <c r="B486" s="215" t="s">
        <v>2519</v>
      </c>
      <c r="C486" s="377" t="s">
        <v>2520</v>
      </c>
      <c r="D486" s="378"/>
      <c r="E486" s="379"/>
      <c r="F486" s="216">
        <v>46000000</v>
      </c>
      <c r="G486" s="216"/>
      <c r="H486" s="216"/>
      <c r="I486" s="216"/>
      <c r="J486" s="216"/>
      <c r="K486" s="216">
        <v>46000000</v>
      </c>
      <c r="L486" s="215" t="s">
        <v>15</v>
      </c>
      <c r="M486" s="215"/>
      <c r="N486" s="215"/>
    </row>
    <row r="487" spans="1:14" x14ac:dyDescent="0.25">
      <c r="A487" s="214">
        <v>152</v>
      </c>
      <c r="B487" s="215" t="s">
        <v>2521</v>
      </c>
      <c r="C487" s="377" t="s">
        <v>2522</v>
      </c>
      <c r="D487" s="378"/>
      <c r="E487" s="379"/>
      <c r="F487" s="216">
        <v>307000000</v>
      </c>
      <c r="G487" s="216">
        <v>35000000</v>
      </c>
      <c r="H487" s="216"/>
      <c r="I487" s="216">
        <v>204000000</v>
      </c>
      <c r="J487" s="216"/>
      <c r="K487" s="216">
        <v>103000000</v>
      </c>
      <c r="L487" s="215" t="s">
        <v>15</v>
      </c>
      <c r="M487" s="215"/>
      <c r="N487" s="215"/>
    </row>
    <row r="488" spans="1:14" ht="25.5" customHeight="1" x14ac:dyDescent="0.25">
      <c r="A488" s="214">
        <v>153</v>
      </c>
      <c r="B488" s="215" t="s">
        <v>2523</v>
      </c>
      <c r="C488" s="377" t="s">
        <v>2524</v>
      </c>
      <c r="D488" s="378"/>
      <c r="E488" s="379"/>
      <c r="F488" s="216">
        <v>46000000</v>
      </c>
      <c r="G488" s="216">
        <v>500000</v>
      </c>
      <c r="H488" s="216"/>
      <c r="I488" s="216">
        <v>9200000</v>
      </c>
      <c r="J488" s="216"/>
      <c r="K488" s="216">
        <v>36300000</v>
      </c>
      <c r="L488" s="215" t="s">
        <v>15</v>
      </c>
      <c r="M488" s="215"/>
      <c r="N488" s="215"/>
    </row>
    <row r="489" spans="1:14" x14ac:dyDescent="0.25">
      <c r="A489" s="214">
        <v>154</v>
      </c>
      <c r="B489" s="215" t="s">
        <v>1855</v>
      </c>
      <c r="C489" s="377" t="s">
        <v>2525</v>
      </c>
      <c r="D489" s="378"/>
      <c r="E489" s="379"/>
      <c r="F489" s="216">
        <v>46000000</v>
      </c>
      <c r="G489" s="216">
        <v>670000</v>
      </c>
      <c r="H489" s="216"/>
      <c r="I489" s="216">
        <v>184000</v>
      </c>
      <c r="J489" s="216"/>
      <c r="K489" s="216">
        <v>45146000</v>
      </c>
      <c r="L489" s="215" t="s">
        <v>15</v>
      </c>
      <c r="M489" s="215"/>
      <c r="N489" s="215"/>
    </row>
    <row r="490" spans="1:14" ht="25.5" customHeight="1" x14ac:dyDescent="0.25">
      <c r="A490" s="214">
        <v>155</v>
      </c>
      <c r="B490" s="215" t="s">
        <v>2526</v>
      </c>
      <c r="C490" s="377" t="s">
        <v>2527</v>
      </c>
      <c r="D490" s="378"/>
      <c r="E490" s="379"/>
      <c r="F490" s="216">
        <v>46000000</v>
      </c>
      <c r="G490" s="216"/>
      <c r="H490" s="216"/>
      <c r="I490" s="216">
        <v>18400000</v>
      </c>
      <c r="J490" s="216"/>
      <c r="K490" s="216">
        <v>27600000</v>
      </c>
      <c r="L490" s="215" t="s">
        <v>15</v>
      </c>
      <c r="M490" s="215"/>
      <c r="N490" s="215"/>
    </row>
    <row r="491" spans="1:14" ht="25.5" customHeight="1" x14ac:dyDescent="0.25">
      <c r="A491" s="214">
        <v>156</v>
      </c>
      <c r="B491" s="215" t="s">
        <v>2528</v>
      </c>
      <c r="C491" s="377" t="s">
        <v>2529</v>
      </c>
      <c r="D491" s="378"/>
      <c r="E491" s="379"/>
      <c r="F491" s="216">
        <v>27600000</v>
      </c>
      <c r="G491" s="216"/>
      <c r="H491" s="216"/>
      <c r="I491" s="216">
        <v>18400000</v>
      </c>
      <c r="J491" s="216"/>
      <c r="K491" s="216">
        <v>9200000</v>
      </c>
      <c r="L491" s="215" t="s">
        <v>15</v>
      </c>
      <c r="M491" s="215"/>
      <c r="N491" s="215"/>
    </row>
    <row r="492" spans="1:14" ht="25.5" customHeight="1" x14ac:dyDescent="0.25">
      <c r="A492" s="214">
        <v>157</v>
      </c>
      <c r="B492" s="215" t="s">
        <v>2530</v>
      </c>
      <c r="C492" s="377" t="s">
        <v>2531</v>
      </c>
      <c r="D492" s="378"/>
      <c r="E492" s="379"/>
      <c r="F492" s="216">
        <v>74700000</v>
      </c>
      <c r="G492" s="216">
        <v>2600000</v>
      </c>
      <c r="H492" s="216"/>
      <c r="I492" s="216">
        <v>46000000</v>
      </c>
      <c r="J492" s="216"/>
      <c r="K492" s="216">
        <v>26100000</v>
      </c>
      <c r="L492" s="215" t="s">
        <v>15</v>
      </c>
      <c r="M492" s="215"/>
      <c r="N492" s="215"/>
    </row>
    <row r="493" spans="1:14" x14ac:dyDescent="0.25">
      <c r="A493" s="214">
        <v>158</v>
      </c>
      <c r="B493" s="215" t="s">
        <v>2532</v>
      </c>
      <c r="C493" s="377" t="s">
        <v>2525</v>
      </c>
      <c r="D493" s="378"/>
      <c r="E493" s="379"/>
      <c r="F493" s="216">
        <v>9200000</v>
      </c>
      <c r="G493" s="216"/>
      <c r="H493" s="216"/>
      <c r="I493" s="216"/>
      <c r="J493" s="216"/>
      <c r="K493" s="216">
        <v>9200000</v>
      </c>
      <c r="L493" s="215" t="s">
        <v>15</v>
      </c>
      <c r="M493" s="215"/>
      <c r="N493" s="215"/>
    </row>
    <row r="494" spans="1:14" x14ac:dyDescent="0.25">
      <c r="A494" s="214">
        <v>159</v>
      </c>
      <c r="B494" s="215" t="s">
        <v>2533</v>
      </c>
      <c r="C494" s="377" t="s">
        <v>2534</v>
      </c>
      <c r="D494" s="378"/>
      <c r="E494" s="379"/>
      <c r="F494" s="216">
        <v>55200000</v>
      </c>
      <c r="G494" s="216"/>
      <c r="H494" s="216"/>
      <c r="I494" s="216">
        <v>18400000</v>
      </c>
      <c r="J494" s="216"/>
      <c r="K494" s="216">
        <v>36800000</v>
      </c>
      <c r="L494" s="215" t="s">
        <v>15</v>
      </c>
      <c r="M494" s="215"/>
      <c r="N494" s="215"/>
    </row>
    <row r="495" spans="1:14" x14ac:dyDescent="0.25">
      <c r="A495" s="214">
        <v>160</v>
      </c>
      <c r="B495" s="215" t="s">
        <v>2535</v>
      </c>
      <c r="C495" s="377" t="s">
        <v>2536</v>
      </c>
      <c r="D495" s="378"/>
      <c r="E495" s="379"/>
      <c r="F495" s="216">
        <v>9700000</v>
      </c>
      <c r="G495" s="216"/>
      <c r="H495" s="216"/>
      <c r="I495" s="216">
        <v>9200000</v>
      </c>
      <c r="J495" s="216"/>
      <c r="K495" s="216">
        <v>500000</v>
      </c>
      <c r="L495" s="215" t="s">
        <v>15</v>
      </c>
      <c r="M495" s="215"/>
      <c r="N495" s="215"/>
    </row>
    <row r="496" spans="1:14" ht="25.5" customHeight="1" x14ac:dyDescent="0.25">
      <c r="A496" s="214">
        <v>161</v>
      </c>
      <c r="B496" s="215" t="s">
        <v>2537</v>
      </c>
      <c r="C496" s="377" t="s">
        <v>2538</v>
      </c>
      <c r="D496" s="378"/>
      <c r="E496" s="379"/>
      <c r="F496" s="216">
        <v>86200000</v>
      </c>
      <c r="G496" s="216">
        <v>14000000</v>
      </c>
      <c r="H496" s="216"/>
      <c r="I496" s="216">
        <v>40200000</v>
      </c>
      <c r="J496" s="216"/>
      <c r="K496" s="216">
        <v>32000000</v>
      </c>
      <c r="L496" s="215" t="s">
        <v>15</v>
      </c>
      <c r="M496" s="215"/>
      <c r="N496" s="215"/>
    </row>
    <row r="497" spans="1:14" ht="25.5" customHeight="1" x14ac:dyDescent="0.25">
      <c r="A497" s="214">
        <v>162</v>
      </c>
      <c r="B497" s="215" t="s">
        <v>420</v>
      </c>
      <c r="C497" s="377" t="s">
        <v>2539</v>
      </c>
      <c r="D497" s="378"/>
      <c r="E497" s="379"/>
      <c r="F497" s="216">
        <v>46000000</v>
      </c>
      <c r="G497" s="216"/>
      <c r="H497" s="216"/>
      <c r="I497" s="216">
        <v>18400000</v>
      </c>
      <c r="J497" s="216"/>
      <c r="K497" s="216">
        <v>27600000</v>
      </c>
      <c r="L497" s="215" t="s">
        <v>15</v>
      </c>
      <c r="M497" s="215"/>
      <c r="N497" s="215"/>
    </row>
    <row r="498" spans="1:14" x14ac:dyDescent="0.25">
      <c r="A498" s="214">
        <v>163</v>
      </c>
      <c r="B498" s="215" t="s">
        <v>2372</v>
      </c>
      <c r="C498" s="377" t="s">
        <v>2540</v>
      </c>
      <c r="D498" s="378"/>
      <c r="E498" s="379"/>
      <c r="F498" s="216">
        <v>230000000</v>
      </c>
      <c r="G498" s="216">
        <v>2350000</v>
      </c>
      <c r="H498" s="216"/>
      <c r="I498" s="216"/>
      <c r="J498" s="216"/>
      <c r="K498" s="216">
        <v>227650000</v>
      </c>
      <c r="L498" s="215" t="s">
        <v>15</v>
      </c>
      <c r="M498" s="215"/>
      <c r="N498" s="215"/>
    </row>
    <row r="499" spans="1:14" ht="25.5" customHeight="1" x14ac:dyDescent="0.25">
      <c r="A499" s="214">
        <v>164</v>
      </c>
      <c r="B499" s="215" t="s">
        <v>2541</v>
      </c>
      <c r="C499" s="377" t="s">
        <v>2539</v>
      </c>
      <c r="D499" s="378"/>
      <c r="E499" s="379"/>
      <c r="F499" s="216">
        <v>45000000</v>
      </c>
      <c r="G499" s="216">
        <v>6000000</v>
      </c>
      <c r="H499" s="216"/>
      <c r="I499" s="216">
        <v>9200000</v>
      </c>
      <c r="J499" s="216"/>
      <c r="K499" s="216">
        <v>29800000</v>
      </c>
      <c r="L499" s="215" t="s">
        <v>15</v>
      </c>
      <c r="M499" s="215"/>
      <c r="N499" s="215"/>
    </row>
    <row r="500" spans="1:14" x14ac:dyDescent="0.25">
      <c r="A500" s="214">
        <v>165</v>
      </c>
      <c r="B500" s="215" t="s">
        <v>2542</v>
      </c>
      <c r="C500" s="377" t="s">
        <v>2543</v>
      </c>
      <c r="D500" s="378"/>
      <c r="E500" s="379"/>
      <c r="F500" s="216">
        <v>45000000</v>
      </c>
      <c r="G500" s="216"/>
      <c r="H500" s="216"/>
      <c r="I500" s="216">
        <v>27600000</v>
      </c>
      <c r="J500" s="216"/>
      <c r="K500" s="216">
        <v>17400000</v>
      </c>
      <c r="L500" s="215" t="s">
        <v>15</v>
      </c>
      <c r="M500" s="215"/>
      <c r="N500" s="215"/>
    </row>
    <row r="501" spans="1:14" x14ac:dyDescent="0.25">
      <c r="A501" s="214">
        <v>166</v>
      </c>
      <c r="B501" s="217" t="s">
        <v>2544</v>
      </c>
      <c r="C501" s="377" t="s">
        <v>4971</v>
      </c>
      <c r="D501" s="378"/>
      <c r="E501" s="379"/>
      <c r="F501" s="216">
        <v>12000000</v>
      </c>
      <c r="G501" s="216"/>
      <c r="H501" s="216"/>
      <c r="I501" s="216"/>
      <c r="J501" s="216"/>
      <c r="K501" s="216">
        <v>12000000</v>
      </c>
      <c r="L501" s="215" t="s">
        <v>15</v>
      </c>
      <c r="M501" s="215"/>
      <c r="N501" s="215"/>
    </row>
    <row r="502" spans="1:14" x14ac:dyDescent="0.25">
      <c r="A502" s="214">
        <v>167</v>
      </c>
      <c r="B502" s="215" t="s">
        <v>2546</v>
      </c>
      <c r="C502" s="377" t="s">
        <v>2547</v>
      </c>
      <c r="D502" s="378"/>
      <c r="E502" s="379"/>
      <c r="F502" s="216">
        <v>46000000</v>
      </c>
      <c r="G502" s="216">
        <v>10300000</v>
      </c>
      <c r="H502" s="216"/>
      <c r="I502" s="216">
        <v>9200000</v>
      </c>
      <c r="J502" s="216"/>
      <c r="K502" s="216">
        <v>26500000</v>
      </c>
      <c r="L502" s="215" t="s">
        <v>15</v>
      </c>
      <c r="M502" s="215"/>
      <c r="N502" s="215"/>
    </row>
    <row r="503" spans="1:14" ht="25.5" customHeight="1" x14ac:dyDescent="0.25">
      <c r="A503" s="214">
        <v>168</v>
      </c>
      <c r="B503" s="215" t="s">
        <v>2548</v>
      </c>
      <c r="C503" s="377" t="s">
        <v>2549</v>
      </c>
      <c r="D503" s="378"/>
      <c r="E503" s="379"/>
      <c r="F503" s="216">
        <v>230000000</v>
      </c>
      <c r="G503" s="216">
        <v>1200000</v>
      </c>
      <c r="H503" s="216">
        <v>5000000</v>
      </c>
      <c r="I503" s="216">
        <v>37800000</v>
      </c>
      <c r="J503" s="216"/>
      <c r="K503" s="216">
        <v>186000000</v>
      </c>
      <c r="L503" s="215" t="s">
        <v>15</v>
      </c>
      <c r="M503" s="215"/>
      <c r="N503" s="215"/>
    </row>
    <row r="504" spans="1:14" ht="25.5" customHeight="1" x14ac:dyDescent="0.25">
      <c r="A504" s="214">
        <v>169</v>
      </c>
      <c r="B504" s="215" t="s">
        <v>1508</v>
      </c>
      <c r="C504" s="377" t="s">
        <v>2550</v>
      </c>
      <c r="D504" s="378"/>
      <c r="E504" s="379"/>
      <c r="F504" s="216">
        <v>46000000</v>
      </c>
      <c r="G504" s="216">
        <v>1975000</v>
      </c>
      <c r="H504" s="216"/>
      <c r="I504" s="216">
        <v>36800000</v>
      </c>
      <c r="J504" s="216"/>
      <c r="K504" s="216">
        <v>7225000</v>
      </c>
      <c r="L504" s="215" t="s">
        <v>15</v>
      </c>
      <c r="M504" s="215"/>
      <c r="N504" s="215"/>
    </row>
    <row r="505" spans="1:14" ht="25.5" customHeight="1" x14ac:dyDescent="0.25">
      <c r="A505" s="214">
        <v>170</v>
      </c>
      <c r="B505" s="215" t="s">
        <v>2551</v>
      </c>
      <c r="C505" s="377" t="s">
        <v>2549</v>
      </c>
      <c r="D505" s="378"/>
      <c r="E505" s="379"/>
      <c r="F505" s="216">
        <v>46000000</v>
      </c>
      <c r="G505" s="216"/>
      <c r="H505" s="216"/>
      <c r="I505" s="216">
        <v>18400000</v>
      </c>
      <c r="J505" s="216"/>
      <c r="K505" s="216">
        <v>27600000</v>
      </c>
      <c r="L505" s="215" t="s">
        <v>15</v>
      </c>
      <c r="M505" s="215"/>
      <c r="N505" s="215"/>
    </row>
    <row r="506" spans="1:14" ht="25.5" customHeight="1" x14ac:dyDescent="0.25">
      <c r="A506" s="214">
        <v>171</v>
      </c>
      <c r="B506" s="215" t="s">
        <v>2966</v>
      </c>
      <c r="C506" s="377" t="s">
        <v>2967</v>
      </c>
      <c r="D506" s="378"/>
      <c r="E506" s="379"/>
      <c r="F506" s="216">
        <v>527000000</v>
      </c>
      <c r="G506" s="216">
        <v>32000000</v>
      </c>
      <c r="H506" s="216"/>
      <c r="I506" s="216">
        <v>25000000</v>
      </c>
      <c r="J506" s="216"/>
      <c r="K506" s="216">
        <v>470000000</v>
      </c>
      <c r="L506" s="215" t="s">
        <v>15</v>
      </c>
      <c r="M506" s="215"/>
      <c r="N506" s="215"/>
    </row>
    <row r="507" spans="1:14" ht="25.5" customHeight="1" x14ac:dyDescent="0.25">
      <c r="A507" s="214">
        <v>172</v>
      </c>
      <c r="B507" s="215" t="s">
        <v>2964</v>
      </c>
      <c r="C507" s="377" t="s">
        <v>2965</v>
      </c>
      <c r="D507" s="378"/>
      <c r="E507" s="379"/>
      <c r="F507" s="216">
        <v>155000000</v>
      </c>
      <c r="G507" s="216">
        <v>21375000</v>
      </c>
      <c r="H507" s="216"/>
      <c r="I507" s="216">
        <v>15000000</v>
      </c>
      <c r="J507" s="216"/>
      <c r="K507" s="216">
        <v>118625000</v>
      </c>
      <c r="L507" s="215" t="s">
        <v>15</v>
      </c>
      <c r="M507" s="215"/>
      <c r="N507" s="215"/>
    </row>
    <row r="508" spans="1:14" ht="25.5" customHeight="1" x14ac:dyDescent="0.25">
      <c r="A508" s="214">
        <v>173</v>
      </c>
      <c r="B508" s="215" t="s">
        <v>2968</v>
      </c>
      <c r="C508" s="377" t="s">
        <v>2969</v>
      </c>
      <c r="D508" s="378"/>
      <c r="E508" s="379"/>
      <c r="F508" s="216">
        <v>92000000</v>
      </c>
      <c r="G508" s="216">
        <v>900000</v>
      </c>
      <c r="H508" s="216"/>
      <c r="I508" s="216">
        <v>18400000</v>
      </c>
      <c r="J508" s="216"/>
      <c r="K508" s="216">
        <v>72700000</v>
      </c>
      <c r="L508" s="215" t="s">
        <v>15</v>
      </c>
      <c r="M508" s="215"/>
      <c r="N508" s="215"/>
    </row>
    <row r="509" spans="1:14" ht="25.5" customHeight="1" x14ac:dyDescent="0.25">
      <c r="A509" s="214">
        <v>174</v>
      </c>
      <c r="B509" s="215" t="s">
        <v>2962</v>
      </c>
      <c r="C509" s="377" t="s">
        <v>2963</v>
      </c>
      <c r="D509" s="378"/>
      <c r="E509" s="379"/>
      <c r="F509" s="216">
        <v>615000000</v>
      </c>
      <c r="G509" s="216"/>
      <c r="H509" s="216">
        <v>265400000</v>
      </c>
      <c r="I509" s="216">
        <v>123000000</v>
      </c>
      <c r="J509" s="216"/>
      <c r="K509" s="216">
        <v>226000000</v>
      </c>
      <c r="L509" s="215" t="s">
        <v>15</v>
      </c>
      <c r="M509" s="215"/>
      <c r="N509" s="215"/>
    </row>
    <row r="510" spans="1:14" x14ac:dyDescent="0.25">
      <c r="A510" s="214">
        <v>175</v>
      </c>
      <c r="B510" s="215" t="s">
        <v>2552</v>
      </c>
      <c r="C510" s="377" t="s">
        <v>2553</v>
      </c>
      <c r="D510" s="378"/>
      <c r="E510" s="379"/>
      <c r="F510" s="216">
        <v>46000000</v>
      </c>
      <c r="G510" s="216"/>
      <c r="H510" s="216"/>
      <c r="I510" s="216"/>
      <c r="J510" s="216"/>
      <c r="K510" s="216">
        <v>46000000</v>
      </c>
      <c r="L510" s="215" t="s">
        <v>15</v>
      </c>
      <c r="M510" s="215"/>
      <c r="N510" s="215"/>
    </row>
    <row r="511" spans="1:14" x14ac:dyDescent="0.25">
      <c r="A511" s="214">
        <v>176</v>
      </c>
      <c r="B511" s="215" t="s">
        <v>2554</v>
      </c>
      <c r="C511" s="377" t="s">
        <v>2555</v>
      </c>
      <c r="D511" s="378"/>
      <c r="E511" s="379"/>
      <c r="F511" s="216">
        <v>46000000</v>
      </c>
      <c r="G511" s="216"/>
      <c r="H511" s="216"/>
      <c r="I511" s="216"/>
      <c r="J511" s="216"/>
      <c r="K511" s="216">
        <v>46000000</v>
      </c>
      <c r="L511" s="215" t="s">
        <v>15</v>
      </c>
      <c r="M511" s="215"/>
      <c r="N511" s="215"/>
    </row>
    <row r="512" spans="1:14" x14ac:dyDescent="0.25">
      <c r="A512" s="214">
        <v>177</v>
      </c>
      <c r="B512" s="215" t="s">
        <v>2556</v>
      </c>
      <c r="C512" s="377" t="s">
        <v>2557</v>
      </c>
      <c r="D512" s="378"/>
      <c r="E512" s="379"/>
      <c r="F512" s="216">
        <v>46000000</v>
      </c>
      <c r="G512" s="216">
        <v>3600000</v>
      </c>
      <c r="H512" s="216"/>
      <c r="I512" s="216"/>
      <c r="J512" s="216"/>
      <c r="K512" s="216">
        <v>42400000</v>
      </c>
      <c r="L512" s="215" t="s">
        <v>15</v>
      </c>
      <c r="M512" s="215"/>
      <c r="N512" s="215"/>
    </row>
    <row r="513" spans="1:14" ht="25.5" customHeight="1" x14ac:dyDescent="0.25">
      <c r="A513" s="214">
        <v>178</v>
      </c>
      <c r="B513" s="215" t="s">
        <v>2558</v>
      </c>
      <c r="C513" s="377" t="s">
        <v>2559</v>
      </c>
      <c r="D513" s="378"/>
      <c r="E513" s="379"/>
      <c r="F513" s="216">
        <v>46000000</v>
      </c>
      <c r="G513" s="216"/>
      <c r="H513" s="216"/>
      <c r="I513" s="216">
        <v>23000000</v>
      </c>
      <c r="J513" s="216"/>
      <c r="K513" s="216">
        <v>23000000</v>
      </c>
      <c r="L513" s="215" t="s">
        <v>15</v>
      </c>
      <c r="M513" s="215"/>
      <c r="N513" s="215"/>
    </row>
    <row r="514" spans="1:14" ht="25.5" customHeight="1" x14ac:dyDescent="0.25">
      <c r="A514" s="214">
        <v>179</v>
      </c>
      <c r="B514" s="215" t="s">
        <v>1516</v>
      </c>
      <c r="C514" s="377" t="s">
        <v>2560</v>
      </c>
      <c r="D514" s="378"/>
      <c r="E514" s="379"/>
      <c r="F514" s="216">
        <v>46000000</v>
      </c>
      <c r="G514" s="216"/>
      <c r="H514" s="216"/>
      <c r="I514" s="216"/>
      <c r="J514" s="216"/>
      <c r="K514" s="216">
        <v>46000000</v>
      </c>
      <c r="L514" s="215" t="s">
        <v>15</v>
      </c>
      <c r="M514" s="215"/>
      <c r="N514" s="215"/>
    </row>
    <row r="515" spans="1:14" ht="25.5" customHeight="1" x14ac:dyDescent="0.25">
      <c r="A515" s="214">
        <v>180</v>
      </c>
      <c r="B515" s="215" t="s">
        <v>2561</v>
      </c>
      <c r="C515" s="377" t="s">
        <v>2562</v>
      </c>
      <c r="D515" s="378"/>
      <c r="E515" s="379"/>
      <c r="F515" s="216">
        <v>46000000</v>
      </c>
      <c r="G515" s="216">
        <v>6000000</v>
      </c>
      <c r="H515" s="216"/>
      <c r="I515" s="216">
        <v>18400000</v>
      </c>
      <c r="J515" s="216">
        <v>5000000</v>
      </c>
      <c r="K515" s="216">
        <v>16600000</v>
      </c>
      <c r="L515" s="215" t="s">
        <v>15</v>
      </c>
      <c r="M515" s="215"/>
      <c r="N515" s="215"/>
    </row>
    <row r="516" spans="1:14" x14ac:dyDescent="0.25">
      <c r="A516" s="214">
        <v>181</v>
      </c>
      <c r="B516" s="215" t="s">
        <v>2563</v>
      </c>
      <c r="C516" s="377" t="s">
        <v>2564</v>
      </c>
      <c r="D516" s="378"/>
      <c r="E516" s="379"/>
      <c r="F516" s="216">
        <v>27600000</v>
      </c>
      <c r="G516" s="216"/>
      <c r="H516" s="216"/>
      <c r="I516" s="216">
        <v>18400000</v>
      </c>
      <c r="J516" s="216">
        <v>1809091</v>
      </c>
      <c r="K516" s="216">
        <v>7390909</v>
      </c>
      <c r="L516" s="215" t="s">
        <v>15</v>
      </c>
      <c r="M516" s="215"/>
      <c r="N516" s="215"/>
    </row>
    <row r="517" spans="1:14" x14ac:dyDescent="0.25">
      <c r="A517" s="214">
        <v>182</v>
      </c>
      <c r="B517" s="215" t="s">
        <v>2565</v>
      </c>
      <c r="C517" s="377" t="s">
        <v>2566</v>
      </c>
      <c r="D517" s="378"/>
      <c r="E517" s="379"/>
      <c r="F517" s="216">
        <v>46000000</v>
      </c>
      <c r="G517" s="216"/>
      <c r="H517" s="216"/>
      <c r="I517" s="216">
        <v>18400000</v>
      </c>
      <c r="J517" s="216"/>
      <c r="K517" s="216">
        <v>27600000</v>
      </c>
      <c r="L517" s="215" t="s">
        <v>15</v>
      </c>
      <c r="M517" s="215"/>
      <c r="N517" s="215"/>
    </row>
    <row r="518" spans="1:14" ht="25.5" customHeight="1" x14ac:dyDescent="0.25">
      <c r="A518" s="214">
        <v>183</v>
      </c>
      <c r="B518" s="215" t="s">
        <v>2567</v>
      </c>
      <c r="C518" s="377" t="s">
        <v>2562</v>
      </c>
      <c r="D518" s="378"/>
      <c r="E518" s="379"/>
      <c r="F518" s="216">
        <v>46000000</v>
      </c>
      <c r="G518" s="216"/>
      <c r="H518" s="216"/>
      <c r="I518" s="216">
        <v>18400000</v>
      </c>
      <c r="J518" s="216"/>
      <c r="K518" s="216">
        <v>27600000</v>
      </c>
      <c r="L518" s="215" t="s">
        <v>15</v>
      </c>
      <c r="M518" s="215"/>
      <c r="N518" s="215"/>
    </row>
    <row r="519" spans="1:14" ht="25.5" customHeight="1" x14ac:dyDescent="0.25">
      <c r="A519" s="214">
        <v>184</v>
      </c>
      <c r="B519" s="215" t="s">
        <v>2568</v>
      </c>
      <c r="C519" s="377" t="s">
        <v>2569</v>
      </c>
      <c r="D519" s="378"/>
      <c r="E519" s="379"/>
      <c r="F519" s="216">
        <v>46000000</v>
      </c>
      <c r="G519" s="216"/>
      <c r="H519" s="216"/>
      <c r="I519" s="216">
        <v>18400000</v>
      </c>
      <c r="J519" s="216"/>
      <c r="K519" s="216">
        <v>27600000</v>
      </c>
      <c r="L519" s="215" t="s">
        <v>15</v>
      </c>
      <c r="M519" s="215"/>
      <c r="N519" s="215"/>
    </row>
    <row r="520" spans="1:14" ht="25.5" customHeight="1" x14ac:dyDescent="0.25">
      <c r="A520" s="214">
        <v>185</v>
      </c>
      <c r="B520" s="215" t="s">
        <v>2570</v>
      </c>
      <c r="C520" s="377" t="s">
        <v>2571</v>
      </c>
      <c r="D520" s="378"/>
      <c r="E520" s="379"/>
      <c r="F520" s="216">
        <v>77000000</v>
      </c>
      <c r="G520" s="216">
        <v>5150000</v>
      </c>
      <c r="H520" s="216"/>
      <c r="I520" s="216">
        <v>27800000</v>
      </c>
      <c r="J520" s="216"/>
      <c r="K520" s="216">
        <v>44050000</v>
      </c>
      <c r="L520" s="215" t="s">
        <v>15</v>
      </c>
      <c r="M520" s="215"/>
      <c r="N520" s="215"/>
    </row>
    <row r="521" spans="1:14" ht="25.5" customHeight="1" x14ac:dyDescent="0.25">
      <c r="A521" s="214">
        <v>186</v>
      </c>
      <c r="B521" s="215" t="s">
        <v>2572</v>
      </c>
      <c r="C521" s="377" t="s">
        <v>2578</v>
      </c>
      <c r="D521" s="378"/>
      <c r="E521" s="379"/>
      <c r="F521" s="216">
        <v>31000000</v>
      </c>
      <c r="G521" s="216">
        <v>880750</v>
      </c>
      <c r="H521" s="216"/>
      <c r="I521" s="216">
        <v>5165000</v>
      </c>
      <c r="J521" s="216"/>
      <c r="K521" s="216">
        <v>24954250</v>
      </c>
      <c r="L521" s="215" t="s">
        <v>15</v>
      </c>
      <c r="M521" s="215"/>
      <c r="N521" s="215"/>
    </row>
    <row r="522" spans="1:14" ht="25.5" customHeight="1" x14ac:dyDescent="0.25">
      <c r="A522" s="214">
        <v>187</v>
      </c>
      <c r="B522" s="215" t="s">
        <v>2573</v>
      </c>
      <c r="C522" s="377" t="s">
        <v>2574</v>
      </c>
      <c r="D522" s="378"/>
      <c r="E522" s="379"/>
      <c r="F522" s="216">
        <v>31000000</v>
      </c>
      <c r="G522" s="216">
        <v>2700000</v>
      </c>
      <c r="H522" s="216"/>
      <c r="I522" s="216">
        <v>12400000</v>
      </c>
      <c r="J522" s="216"/>
      <c r="K522" s="216">
        <v>15900000</v>
      </c>
      <c r="L522" s="215" t="s">
        <v>15</v>
      </c>
      <c r="M522" s="215"/>
      <c r="N522" s="215"/>
    </row>
    <row r="523" spans="1:14" ht="25.5" customHeight="1" x14ac:dyDescent="0.25">
      <c r="A523" s="214">
        <v>188</v>
      </c>
      <c r="B523" s="215" t="s">
        <v>2575</v>
      </c>
      <c r="C523" s="377" t="s">
        <v>2576</v>
      </c>
      <c r="D523" s="378"/>
      <c r="E523" s="379"/>
      <c r="F523" s="216">
        <v>31000000</v>
      </c>
      <c r="G523" s="216">
        <v>900000</v>
      </c>
      <c r="H523" s="216"/>
      <c r="I523" s="216">
        <v>6200000</v>
      </c>
      <c r="J523" s="216"/>
      <c r="K523" s="216">
        <v>23900000</v>
      </c>
      <c r="L523" s="215" t="s">
        <v>15</v>
      </c>
      <c r="M523" s="215"/>
      <c r="N523" s="215"/>
    </row>
    <row r="524" spans="1:14" ht="25.5" customHeight="1" x14ac:dyDescent="0.25">
      <c r="A524" s="214">
        <v>189</v>
      </c>
      <c r="B524" s="215" t="s">
        <v>2577</v>
      </c>
      <c r="C524" s="377" t="s">
        <v>2578</v>
      </c>
      <c r="D524" s="378"/>
      <c r="E524" s="379"/>
      <c r="F524" s="216">
        <v>31000000</v>
      </c>
      <c r="G524" s="216">
        <v>10000000</v>
      </c>
      <c r="H524" s="216"/>
      <c r="I524" s="216">
        <v>6200000</v>
      </c>
      <c r="J524" s="216"/>
      <c r="K524" s="216">
        <v>14800000</v>
      </c>
      <c r="L524" s="215" t="s">
        <v>15</v>
      </c>
      <c r="M524" s="215"/>
      <c r="N524" s="215"/>
    </row>
    <row r="525" spans="1:14" ht="25.5" customHeight="1" x14ac:dyDescent="0.25">
      <c r="A525" s="214">
        <v>190</v>
      </c>
      <c r="B525" s="215" t="s">
        <v>2579</v>
      </c>
      <c r="C525" s="377" t="s">
        <v>2580</v>
      </c>
      <c r="D525" s="378"/>
      <c r="E525" s="379"/>
      <c r="F525" s="216">
        <v>263000000</v>
      </c>
      <c r="G525" s="216">
        <v>24704978</v>
      </c>
      <c r="H525" s="216"/>
      <c r="I525" s="216">
        <v>108000000</v>
      </c>
      <c r="J525" s="216"/>
      <c r="K525" s="216">
        <v>130295022</v>
      </c>
      <c r="L525" s="215" t="s">
        <v>15</v>
      </c>
      <c r="M525" s="215"/>
      <c r="N525" s="215"/>
    </row>
    <row r="526" spans="1:14" ht="25.5" customHeight="1" x14ac:dyDescent="0.25">
      <c r="A526" s="214">
        <v>191</v>
      </c>
      <c r="B526" s="215" t="s">
        <v>2581</v>
      </c>
      <c r="C526" s="377" t="s">
        <v>2578</v>
      </c>
      <c r="D526" s="378"/>
      <c r="E526" s="379"/>
      <c r="F526" s="216">
        <v>31000000</v>
      </c>
      <c r="G526" s="216">
        <v>20215000</v>
      </c>
      <c r="H526" s="216"/>
      <c r="I526" s="216"/>
      <c r="J526" s="216"/>
      <c r="K526" s="216">
        <v>10785000</v>
      </c>
      <c r="L526" s="215" t="s">
        <v>15</v>
      </c>
      <c r="M526" s="215"/>
      <c r="N526" s="215"/>
    </row>
    <row r="527" spans="1:14" ht="25.5" customHeight="1" x14ac:dyDescent="0.25">
      <c r="A527" s="214">
        <v>192</v>
      </c>
      <c r="B527" s="215" t="s">
        <v>2582</v>
      </c>
      <c r="C527" s="377" t="s">
        <v>2583</v>
      </c>
      <c r="D527" s="378"/>
      <c r="E527" s="379"/>
      <c r="F527" s="216">
        <v>31000000</v>
      </c>
      <c r="G527" s="216">
        <v>2700000</v>
      </c>
      <c r="H527" s="216"/>
      <c r="I527" s="216"/>
      <c r="J527" s="216"/>
      <c r="K527" s="216">
        <v>28300000</v>
      </c>
      <c r="L527" s="215" t="s">
        <v>15</v>
      </c>
      <c r="M527" s="215"/>
      <c r="N527" s="215"/>
    </row>
    <row r="528" spans="1:14" ht="25.5" customHeight="1" x14ac:dyDescent="0.25">
      <c r="A528" s="214">
        <v>193</v>
      </c>
      <c r="B528" s="215" t="s">
        <v>1508</v>
      </c>
      <c r="C528" s="377" t="s">
        <v>2583</v>
      </c>
      <c r="D528" s="378"/>
      <c r="E528" s="379"/>
      <c r="F528" s="216">
        <v>62000000</v>
      </c>
      <c r="G528" s="216">
        <v>7300000</v>
      </c>
      <c r="H528" s="216"/>
      <c r="I528" s="216">
        <v>12400000</v>
      </c>
      <c r="J528" s="216"/>
      <c r="K528" s="216">
        <v>42300000</v>
      </c>
      <c r="L528" s="215" t="s">
        <v>15</v>
      </c>
      <c r="M528" s="215"/>
      <c r="N528" s="215"/>
    </row>
    <row r="529" spans="1:14" ht="25.5" customHeight="1" x14ac:dyDescent="0.25">
      <c r="A529" s="214">
        <v>194</v>
      </c>
      <c r="B529" s="215" t="s">
        <v>2584</v>
      </c>
      <c r="C529" s="377" t="s">
        <v>2585</v>
      </c>
      <c r="D529" s="378"/>
      <c r="E529" s="379"/>
      <c r="F529" s="216">
        <v>92000000</v>
      </c>
      <c r="G529" s="216">
        <v>26200000</v>
      </c>
      <c r="H529" s="216"/>
      <c r="I529" s="216">
        <v>64400000</v>
      </c>
      <c r="J529" s="216"/>
      <c r="K529" s="216">
        <v>1400000</v>
      </c>
      <c r="L529" s="215" t="s">
        <v>15</v>
      </c>
      <c r="M529" s="215"/>
      <c r="N529" s="215"/>
    </row>
    <row r="530" spans="1:14" x14ac:dyDescent="0.25">
      <c r="A530" s="214">
        <v>195</v>
      </c>
      <c r="B530" s="215" t="s">
        <v>2586</v>
      </c>
      <c r="C530" s="377" t="s">
        <v>2587</v>
      </c>
      <c r="D530" s="378"/>
      <c r="E530" s="379"/>
      <c r="F530" s="216">
        <v>46000000</v>
      </c>
      <c r="G530" s="216"/>
      <c r="H530" s="216"/>
      <c r="I530" s="216">
        <v>18400000</v>
      </c>
      <c r="J530" s="216"/>
      <c r="K530" s="216">
        <v>27600000</v>
      </c>
      <c r="L530" s="215" t="s">
        <v>15</v>
      </c>
      <c r="M530" s="215"/>
      <c r="N530" s="215"/>
    </row>
    <row r="531" spans="1:14" ht="25.5" customHeight="1" x14ac:dyDescent="0.25">
      <c r="A531" s="214">
        <v>196</v>
      </c>
      <c r="B531" s="215" t="s">
        <v>2588</v>
      </c>
      <c r="C531" s="377" t="s">
        <v>2589</v>
      </c>
      <c r="D531" s="378"/>
      <c r="E531" s="379"/>
      <c r="F531" s="216">
        <v>46000000</v>
      </c>
      <c r="G531" s="216">
        <v>650000</v>
      </c>
      <c r="H531" s="216"/>
      <c r="I531" s="216">
        <v>9200000</v>
      </c>
      <c r="J531" s="216"/>
      <c r="K531" s="216">
        <v>36150000</v>
      </c>
      <c r="L531" s="215" t="s">
        <v>15</v>
      </c>
      <c r="M531" s="215"/>
      <c r="N531" s="215"/>
    </row>
    <row r="532" spans="1:14" ht="25.5" customHeight="1" x14ac:dyDescent="0.25">
      <c r="A532" s="214">
        <v>197</v>
      </c>
      <c r="B532" s="215" t="s">
        <v>2590</v>
      </c>
      <c r="C532" s="377" t="s">
        <v>2591</v>
      </c>
      <c r="D532" s="378"/>
      <c r="E532" s="379"/>
      <c r="F532" s="216">
        <v>46000000</v>
      </c>
      <c r="G532" s="216">
        <v>300000</v>
      </c>
      <c r="H532" s="216"/>
      <c r="I532" s="216">
        <v>27600000</v>
      </c>
      <c r="J532" s="216"/>
      <c r="K532" s="216">
        <v>18100000</v>
      </c>
      <c r="L532" s="215" t="s">
        <v>15</v>
      </c>
      <c r="M532" s="215"/>
      <c r="N532" s="215"/>
    </row>
    <row r="533" spans="1:14" ht="25.5" customHeight="1" x14ac:dyDescent="0.25">
      <c r="A533" s="214">
        <v>198</v>
      </c>
      <c r="B533" s="215" t="s">
        <v>2592</v>
      </c>
      <c r="C533" s="377" t="s">
        <v>2593</v>
      </c>
      <c r="D533" s="378"/>
      <c r="E533" s="379"/>
      <c r="F533" s="216">
        <v>46000000</v>
      </c>
      <c r="G533" s="216"/>
      <c r="H533" s="216"/>
      <c r="I533" s="216">
        <v>4000000</v>
      </c>
      <c r="J533" s="216"/>
      <c r="K533" s="216">
        <v>42000000</v>
      </c>
      <c r="L533" s="215" t="s">
        <v>15</v>
      </c>
      <c r="M533" s="215"/>
      <c r="N533" s="215"/>
    </row>
    <row r="534" spans="1:14" ht="25.5" customHeight="1" x14ac:dyDescent="0.25">
      <c r="A534" s="214">
        <v>199</v>
      </c>
      <c r="B534" s="215" t="s">
        <v>2970</v>
      </c>
      <c r="C534" s="377" t="s">
        <v>2593</v>
      </c>
      <c r="D534" s="378"/>
      <c r="E534" s="379"/>
      <c r="F534" s="216">
        <v>248000000</v>
      </c>
      <c r="G534" s="216">
        <v>34200000</v>
      </c>
      <c r="H534" s="216"/>
      <c r="I534" s="216">
        <v>31000000</v>
      </c>
      <c r="J534" s="216"/>
      <c r="K534" s="216">
        <v>182800000</v>
      </c>
      <c r="L534" s="215" t="s">
        <v>15</v>
      </c>
      <c r="M534" s="215"/>
      <c r="N534" s="215"/>
    </row>
    <row r="535" spans="1:14" ht="25.5" customHeight="1" x14ac:dyDescent="0.25">
      <c r="A535" s="214">
        <v>200</v>
      </c>
      <c r="B535" s="215" t="s">
        <v>2594</v>
      </c>
      <c r="C535" s="377" t="s">
        <v>2595</v>
      </c>
      <c r="D535" s="378"/>
      <c r="E535" s="379"/>
      <c r="F535" s="216">
        <v>50000000</v>
      </c>
      <c r="G535" s="216"/>
      <c r="H535" s="216"/>
      <c r="I535" s="216"/>
      <c r="J535" s="216"/>
      <c r="K535" s="216">
        <v>50000000</v>
      </c>
      <c r="L535" s="215" t="s">
        <v>15</v>
      </c>
      <c r="M535" s="215"/>
      <c r="N535" s="215"/>
    </row>
    <row r="536" spans="1:14" x14ac:dyDescent="0.25">
      <c r="A536" s="214">
        <v>201</v>
      </c>
      <c r="B536" s="215" t="s">
        <v>2596</v>
      </c>
      <c r="C536" s="377" t="s">
        <v>2597</v>
      </c>
      <c r="D536" s="378"/>
      <c r="E536" s="379"/>
      <c r="F536" s="216">
        <v>46000000</v>
      </c>
      <c r="G536" s="216">
        <v>1000000</v>
      </c>
      <c r="H536" s="216"/>
      <c r="I536" s="216">
        <v>92000000</v>
      </c>
      <c r="J536" s="216"/>
      <c r="K536" s="216">
        <v>35800000</v>
      </c>
      <c r="L536" s="215" t="s">
        <v>15</v>
      </c>
      <c r="M536" s="215"/>
      <c r="N536" s="215"/>
    </row>
    <row r="537" spans="1:14" x14ac:dyDescent="0.25">
      <c r="A537" s="214">
        <v>202</v>
      </c>
      <c r="B537" s="215" t="s">
        <v>2598</v>
      </c>
      <c r="C537" s="377" t="s">
        <v>2597</v>
      </c>
      <c r="D537" s="378"/>
      <c r="E537" s="379"/>
      <c r="F537" s="216">
        <v>46000000</v>
      </c>
      <c r="G537" s="216">
        <v>500000</v>
      </c>
      <c r="H537" s="216"/>
      <c r="I537" s="216"/>
      <c r="J537" s="216"/>
      <c r="K537" s="216">
        <v>45500000</v>
      </c>
      <c r="L537" s="215" t="s">
        <v>15</v>
      </c>
      <c r="M537" s="215"/>
      <c r="N537" s="215"/>
    </row>
    <row r="538" spans="1:14" x14ac:dyDescent="0.25">
      <c r="A538" s="214">
        <v>203</v>
      </c>
      <c r="B538" s="215" t="s">
        <v>2599</v>
      </c>
      <c r="C538" s="377" t="s">
        <v>2600</v>
      </c>
      <c r="D538" s="378"/>
      <c r="E538" s="379"/>
      <c r="F538" s="216">
        <v>46000000</v>
      </c>
      <c r="G538" s="216">
        <v>1000000</v>
      </c>
      <c r="H538" s="216"/>
      <c r="I538" s="216">
        <v>18400000</v>
      </c>
      <c r="J538" s="216"/>
      <c r="K538" s="216">
        <v>26600000</v>
      </c>
      <c r="L538" s="215" t="s">
        <v>15</v>
      </c>
      <c r="M538" s="215"/>
      <c r="N538" s="215"/>
    </row>
    <row r="539" spans="1:14" x14ac:dyDescent="0.25">
      <c r="A539" s="214">
        <v>204</v>
      </c>
      <c r="B539" s="215" t="s">
        <v>2601</v>
      </c>
      <c r="C539" s="377" t="s">
        <v>2602</v>
      </c>
      <c r="D539" s="378"/>
      <c r="E539" s="379"/>
      <c r="F539" s="216">
        <v>46000000</v>
      </c>
      <c r="G539" s="216">
        <v>500000</v>
      </c>
      <c r="H539" s="216"/>
      <c r="I539" s="216">
        <v>9200000</v>
      </c>
      <c r="J539" s="216"/>
      <c r="K539" s="216">
        <v>36300000</v>
      </c>
      <c r="L539" s="215" t="s">
        <v>15</v>
      </c>
      <c r="M539" s="215"/>
      <c r="N539" s="215"/>
    </row>
    <row r="540" spans="1:14" x14ac:dyDescent="0.25">
      <c r="A540" s="214">
        <v>205</v>
      </c>
      <c r="B540" s="215" t="s">
        <v>2603</v>
      </c>
      <c r="C540" s="377" t="s">
        <v>2604</v>
      </c>
      <c r="D540" s="378"/>
      <c r="E540" s="379"/>
      <c r="F540" s="216">
        <v>46000000</v>
      </c>
      <c r="G540" s="216"/>
      <c r="H540" s="216"/>
      <c r="I540" s="216"/>
      <c r="J540" s="216"/>
      <c r="K540" s="216">
        <v>46000000</v>
      </c>
      <c r="L540" s="215" t="s">
        <v>15</v>
      </c>
      <c r="M540" s="215"/>
      <c r="N540" s="215"/>
    </row>
    <row r="541" spans="1:14" x14ac:dyDescent="0.25">
      <c r="A541" s="214">
        <v>206</v>
      </c>
      <c r="B541" s="215" t="s">
        <v>2605</v>
      </c>
      <c r="C541" s="377" t="s">
        <v>2597</v>
      </c>
      <c r="D541" s="378"/>
      <c r="E541" s="379"/>
      <c r="F541" s="216">
        <v>46000000</v>
      </c>
      <c r="G541" s="216">
        <v>600000</v>
      </c>
      <c r="H541" s="216"/>
      <c r="I541" s="216"/>
      <c r="J541" s="216"/>
      <c r="K541" s="216">
        <v>45400000</v>
      </c>
      <c r="L541" s="215" t="s">
        <v>15</v>
      </c>
      <c r="M541" s="215"/>
      <c r="N541" s="215"/>
    </row>
    <row r="542" spans="1:14" x14ac:dyDescent="0.25">
      <c r="A542" s="214">
        <v>207</v>
      </c>
      <c r="B542" s="215" t="s">
        <v>2606</v>
      </c>
      <c r="C542" s="377" t="s">
        <v>2607</v>
      </c>
      <c r="D542" s="378"/>
      <c r="E542" s="379"/>
      <c r="F542" s="216">
        <v>46000000</v>
      </c>
      <c r="G542" s="216">
        <v>2400000</v>
      </c>
      <c r="H542" s="216"/>
      <c r="I542" s="216">
        <v>18400000</v>
      </c>
      <c r="J542" s="216"/>
      <c r="K542" s="216">
        <v>25200000</v>
      </c>
      <c r="L542" s="215" t="s">
        <v>15</v>
      </c>
      <c r="M542" s="215"/>
      <c r="N542" s="215"/>
    </row>
    <row r="543" spans="1:14" x14ac:dyDescent="0.25">
      <c r="A543" s="214">
        <v>208</v>
      </c>
      <c r="B543" s="215" t="s">
        <v>2608</v>
      </c>
      <c r="C543" s="377" t="s">
        <v>2609</v>
      </c>
      <c r="D543" s="378"/>
      <c r="E543" s="379"/>
      <c r="F543" s="216">
        <v>46000000</v>
      </c>
      <c r="G543" s="216">
        <v>600000</v>
      </c>
      <c r="H543" s="216"/>
      <c r="I543" s="216">
        <v>9200000</v>
      </c>
      <c r="J543" s="216"/>
      <c r="K543" s="216">
        <v>36200000</v>
      </c>
      <c r="L543" s="215" t="s">
        <v>15</v>
      </c>
      <c r="M543" s="215"/>
      <c r="N543" s="215"/>
    </row>
    <row r="544" spans="1:14" ht="25.5" customHeight="1" x14ac:dyDescent="0.25">
      <c r="A544" s="214">
        <v>209</v>
      </c>
      <c r="B544" s="215" t="s">
        <v>2610</v>
      </c>
      <c r="C544" s="377" t="s">
        <v>2611</v>
      </c>
      <c r="D544" s="378"/>
      <c r="E544" s="379"/>
      <c r="F544" s="216">
        <v>46000000</v>
      </c>
      <c r="G544" s="216"/>
      <c r="H544" s="216">
        <v>1200000</v>
      </c>
      <c r="I544" s="216">
        <v>6500000</v>
      </c>
      <c r="J544" s="216"/>
      <c r="K544" s="216">
        <v>38300000</v>
      </c>
      <c r="L544" s="215" t="s">
        <v>15</v>
      </c>
      <c r="M544" s="215"/>
      <c r="N544" s="215"/>
    </row>
    <row r="545" spans="1:14" ht="25.5" customHeight="1" x14ac:dyDescent="0.25">
      <c r="A545" s="214">
        <v>210</v>
      </c>
      <c r="B545" s="215" t="s">
        <v>2610</v>
      </c>
      <c r="C545" s="377" t="s">
        <v>2612</v>
      </c>
      <c r="D545" s="378"/>
      <c r="E545" s="379"/>
      <c r="F545" s="216">
        <v>9000000</v>
      </c>
      <c r="G545" s="216"/>
      <c r="H545" s="216"/>
      <c r="I545" s="216"/>
      <c r="J545" s="216"/>
      <c r="K545" s="216">
        <v>9000000</v>
      </c>
      <c r="L545" s="215" t="s">
        <v>15</v>
      </c>
      <c r="M545" s="215"/>
      <c r="N545" s="215"/>
    </row>
    <row r="546" spans="1:14" ht="25.5" customHeight="1" x14ac:dyDescent="0.25">
      <c r="A546" s="214">
        <v>211</v>
      </c>
      <c r="B546" s="215" t="s">
        <v>2613</v>
      </c>
      <c r="C546" s="377" t="s">
        <v>2614</v>
      </c>
      <c r="D546" s="378"/>
      <c r="E546" s="379"/>
      <c r="F546" s="216">
        <v>46000000</v>
      </c>
      <c r="G546" s="216"/>
      <c r="H546" s="216"/>
      <c r="I546" s="216">
        <v>36800000</v>
      </c>
      <c r="J546" s="216"/>
      <c r="K546" s="216">
        <v>9200000</v>
      </c>
      <c r="L546" s="215" t="s">
        <v>15</v>
      </c>
      <c r="M546" s="215"/>
      <c r="N546" s="215"/>
    </row>
    <row r="547" spans="1:14" ht="25.5" customHeight="1" x14ac:dyDescent="0.25">
      <c r="A547" s="214">
        <v>212</v>
      </c>
      <c r="B547" s="215" t="s">
        <v>2615</v>
      </c>
      <c r="C547" s="377" t="s">
        <v>2616</v>
      </c>
      <c r="D547" s="378"/>
      <c r="E547" s="379"/>
      <c r="F547" s="216">
        <v>5000000</v>
      </c>
      <c r="G547" s="216"/>
      <c r="H547" s="216"/>
      <c r="I547" s="216">
        <v>4500000</v>
      </c>
      <c r="J547" s="216"/>
      <c r="K547" s="216">
        <v>500000</v>
      </c>
      <c r="L547" s="215" t="s">
        <v>15</v>
      </c>
      <c r="M547" s="215"/>
      <c r="N547" s="215"/>
    </row>
    <row r="548" spans="1:14" ht="25.5" customHeight="1" x14ac:dyDescent="0.25">
      <c r="A548" s="214">
        <v>213</v>
      </c>
      <c r="B548" s="215" t="s">
        <v>2971</v>
      </c>
      <c r="C548" s="377" t="s">
        <v>2972</v>
      </c>
      <c r="D548" s="378"/>
      <c r="E548" s="379"/>
      <c r="F548" s="216">
        <v>850000000</v>
      </c>
      <c r="G548" s="216">
        <v>200000000</v>
      </c>
      <c r="H548" s="216"/>
      <c r="I548" s="216">
        <v>9200000</v>
      </c>
      <c r="J548" s="216"/>
      <c r="K548" s="216">
        <v>640800000</v>
      </c>
      <c r="L548" s="215" t="s">
        <v>15</v>
      </c>
      <c r="M548" s="215"/>
      <c r="N548" s="215"/>
    </row>
    <row r="549" spans="1:14" x14ac:dyDescent="0.25">
      <c r="A549" s="214">
        <v>214</v>
      </c>
      <c r="B549" s="215" t="s">
        <v>2617</v>
      </c>
      <c r="C549" s="377" t="s">
        <v>2618</v>
      </c>
      <c r="D549" s="378"/>
      <c r="E549" s="379"/>
      <c r="F549" s="216">
        <v>40000000</v>
      </c>
      <c r="G549" s="216"/>
      <c r="H549" s="216"/>
      <c r="I549" s="216">
        <v>34000000</v>
      </c>
      <c r="J549" s="216"/>
      <c r="K549" s="216">
        <v>6000000</v>
      </c>
      <c r="L549" s="215" t="s">
        <v>15</v>
      </c>
      <c r="M549" s="215"/>
      <c r="N549" s="215"/>
    </row>
    <row r="550" spans="1:14" ht="25.5" customHeight="1" x14ac:dyDescent="0.25">
      <c r="A550" s="214">
        <v>215</v>
      </c>
      <c r="B550" s="215" t="s">
        <v>2975</v>
      </c>
      <c r="C550" s="377" t="s">
        <v>2976</v>
      </c>
      <c r="D550" s="378"/>
      <c r="E550" s="379"/>
      <c r="F550" s="216">
        <v>10000000</v>
      </c>
      <c r="G550" s="216"/>
      <c r="H550" s="216"/>
      <c r="I550" s="216"/>
      <c r="J550" s="216"/>
      <c r="K550" s="216">
        <v>10000000</v>
      </c>
      <c r="L550" s="215" t="s">
        <v>15</v>
      </c>
      <c r="M550" s="215"/>
      <c r="N550" s="215"/>
    </row>
    <row r="551" spans="1:14" ht="25.5" customHeight="1" x14ac:dyDescent="0.25">
      <c r="A551" s="214">
        <v>216</v>
      </c>
      <c r="B551" s="215" t="s">
        <v>2947</v>
      </c>
      <c r="C551" s="377" t="s">
        <v>2961</v>
      </c>
      <c r="D551" s="378"/>
      <c r="E551" s="379"/>
      <c r="F551" s="216">
        <v>2098000000</v>
      </c>
      <c r="G551" s="216">
        <v>270000000</v>
      </c>
      <c r="H551" s="216"/>
      <c r="I551" s="216">
        <v>212000000</v>
      </c>
      <c r="J551" s="216"/>
      <c r="K551" s="216">
        <v>1616000000</v>
      </c>
      <c r="L551" s="215" t="s">
        <v>15</v>
      </c>
      <c r="M551" s="215"/>
      <c r="N551" s="215"/>
    </row>
    <row r="552" spans="1:14" ht="24" x14ac:dyDescent="0.25">
      <c r="A552" s="214" t="s">
        <v>2939</v>
      </c>
      <c r="B552" s="215">
        <v>212</v>
      </c>
      <c r="C552" s="377"/>
      <c r="D552" s="378"/>
      <c r="E552" s="379"/>
      <c r="F552" s="216">
        <f>SUM(F336:F551)</f>
        <v>20070300000</v>
      </c>
      <c r="G552" s="216">
        <f t="shared" ref="G552:J552" si="9">SUM(G336:G551)</f>
        <v>1547610042</v>
      </c>
      <c r="H552" s="216">
        <f t="shared" si="9"/>
        <v>305950000</v>
      </c>
      <c r="I552" s="216">
        <f t="shared" si="9"/>
        <v>5010729000</v>
      </c>
      <c r="J552" s="216">
        <f t="shared" si="9"/>
        <v>120109091</v>
      </c>
      <c r="K552" s="216">
        <f>SUM(K336:K551)</f>
        <v>12656464867</v>
      </c>
      <c r="L552" s="215"/>
      <c r="M552" s="215" t="s">
        <v>2988</v>
      </c>
      <c r="N552" s="215"/>
    </row>
    <row r="553" spans="1:14" s="221" customFormat="1" ht="36" x14ac:dyDescent="0.25">
      <c r="A553" s="211"/>
      <c r="B553" s="211" t="s">
        <v>2857</v>
      </c>
      <c r="C553" s="391" t="s">
        <v>2956</v>
      </c>
      <c r="D553" s="392"/>
      <c r="E553" s="393"/>
      <c r="F553" s="212" t="s">
        <v>2858</v>
      </c>
      <c r="G553" s="212" t="s">
        <v>2859</v>
      </c>
      <c r="H553" s="212" t="s">
        <v>2860</v>
      </c>
      <c r="I553" s="212" t="s">
        <v>508</v>
      </c>
      <c r="J553" s="212" t="s">
        <v>2861</v>
      </c>
      <c r="K553" s="212" t="s">
        <v>510</v>
      </c>
      <c r="L553" s="211" t="s">
        <v>513</v>
      </c>
      <c r="M553" s="211" t="s">
        <v>514</v>
      </c>
      <c r="N553" s="211"/>
    </row>
    <row r="554" spans="1:14" ht="12.75" customHeight="1" x14ac:dyDescent="0.25">
      <c r="A554" s="455" t="s">
        <v>532</v>
      </c>
      <c r="B554" s="239" t="s">
        <v>1804</v>
      </c>
      <c r="C554" s="397" t="s">
        <v>2829</v>
      </c>
      <c r="D554" s="398"/>
      <c r="E554" s="399"/>
      <c r="F554" s="240">
        <v>31000000</v>
      </c>
      <c r="G554" s="240">
        <v>1375000</v>
      </c>
      <c r="H554" s="240">
        <v>900000</v>
      </c>
      <c r="I554" s="240">
        <v>0</v>
      </c>
      <c r="J554" s="240">
        <v>0</v>
      </c>
      <c r="K554" s="240">
        <v>28725000</v>
      </c>
      <c r="L554" s="454" t="s">
        <v>74</v>
      </c>
      <c r="M554" s="241"/>
      <c r="N554" s="239"/>
    </row>
    <row r="555" spans="1:14" x14ac:dyDescent="0.25">
      <c r="A555" s="455"/>
      <c r="B555" s="239" t="s">
        <v>1807</v>
      </c>
      <c r="C555" s="400"/>
      <c r="D555" s="401"/>
      <c r="E555" s="402"/>
      <c r="F555" s="240">
        <v>31000000</v>
      </c>
      <c r="G555" s="240">
        <v>0</v>
      </c>
      <c r="H555" s="240">
        <v>900000</v>
      </c>
      <c r="I555" s="240">
        <v>24800000</v>
      </c>
      <c r="J555" s="240">
        <v>0</v>
      </c>
      <c r="K555" s="240">
        <v>5300000</v>
      </c>
      <c r="L555" s="454"/>
      <c r="M555" s="241"/>
      <c r="N555" s="239"/>
    </row>
    <row r="556" spans="1:14" ht="25.5" customHeight="1" x14ac:dyDescent="0.25">
      <c r="A556" s="242" t="s">
        <v>533</v>
      </c>
      <c r="B556" s="239" t="s">
        <v>1811</v>
      </c>
      <c r="C556" s="412" t="s">
        <v>2830</v>
      </c>
      <c r="D556" s="413"/>
      <c r="E556" s="414"/>
      <c r="F556" s="240">
        <v>46000000</v>
      </c>
      <c r="G556" s="240">
        <v>0</v>
      </c>
      <c r="H556" s="240">
        <v>9200000</v>
      </c>
      <c r="I556" s="240">
        <v>27600000</v>
      </c>
      <c r="J556" s="240">
        <v>0</v>
      </c>
      <c r="K556" s="240">
        <v>9200000</v>
      </c>
      <c r="L556" s="240" t="s">
        <v>74</v>
      </c>
      <c r="M556" s="241"/>
      <c r="N556" s="239"/>
    </row>
    <row r="557" spans="1:14" ht="12.75" customHeight="1" x14ac:dyDescent="0.25">
      <c r="A557" s="455" t="s">
        <v>1810</v>
      </c>
      <c r="B557" s="239" t="s">
        <v>1815</v>
      </c>
      <c r="C557" s="397" t="s">
        <v>2831</v>
      </c>
      <c r="D557" s="398"/>
      <c r="E557" s="399"/>
      <c r="F557" s="240">
        <v>31000000</v>
      </c>
      <c r="G557" s="240">
        <v>12150000</v>
      </c>
      <c r="H557" s="240">
        <v>900000</v>
      </c>
      <c r="I557" s="240">
        <v>31000000</v>
      </c>
      <c r="J557" s="240">
        <v>0</v>
      </c>
      <c r="K557" s="240">
        <v>-13050000</v>
      </c>
      <c r="L557" s="454" t="s">
        <v>74</v>
      </c>
      <c r="M557" s="241"/>
      <c r="N557" s="239"/>
    </row>
    <row r="558" spans="1:14" x14ac:dyDescent="0.25">
      <c r="A558" s="455"/>
      <c r="B558" s="239" t="s">
        <v>2804</v>
      </c>
      <c r="C558" s="400"/>
      <c r="D558" s="401"/>
      <c r="E558" s="402"/>
      <c r="F558" s="240">
        <v>155000000</v>
      </c>
      <c r="G558" s="240">
        <v>10459109</v>
      </c>
      <c r="H558" s="240">
        <v>4500000</v>
      </c>
      <c r="I558" s="240">
        <v>18600000</v>
      </c>
      <c r="J558" s="240">
        <v>0</v>
      </c>
      <c r="K558" s="240">
        <v>121440891</v>
      </c>
      <c r="L558" s="454"/>
      <c r="M558" s="241"/>
      <c r="N558" s="239"/>
    </row>
    <row r="559" spans="1:14" ht="12.75" customHeight="1" x14ac:dyDescent="0.25">
      <c r="A559" s="242" t="s">
        <v>1814</v>
      </c>
      <c r="B559" s="239" t="s">
        <v>1820</v>
      </c>
      <c r="C559" s="412" t="s">
        <v>2832</v>
      </c>
      <c r="D559" s="413"/>
      <c r="E559" s="414"/>
      <c r="F559" s="240">
        <v>31000000</v>
      </c>
      <c r="G559" s="240">
        <v>257000</v>
      </c>
      <c r="H559" s="240">
        <v>900000</v>
      </c>
      <c r="I559" s="240">
        <v>0</v>
      </c>
      <c r="J559" s="240">
        <v>0</v>
      </c>
      <c r="K559" s="240">
        <v>29843000</v>
      </c>
      <c r="L559" s="240" t="s">
        <v>74</v>
      </c>
      <c r="M559" s="241"/>
      <c r="N559" s="239"/>
    </row>
    <row r="560" spans="1:14" ht="12.75" customHeight="1" x14ac:dyDescent="0.25">
      <c r="A560" s="455" t="s">
        <v>2805</v>
      </c>
      <c r="B560" s="239" t="s">
        <v>1823</v>
      </c>
      <c r="C560" s="397" t="s">
        <v>2833</v>
      </c>
      <c r="D560" s="398"/>
      <c r="E560" s="399"/>
      <c r="F560" s="240">
        <v>31000000</v>
      </c>
      <c r="G560" s="240">
        <v>42693750</v>
      </c>
      <c r="H560" s="240">
        <v>0</v>
      </c>
      <c r="I560" s="240">
        <v>31000000</v>
      </c>
      <c r="J560" s="240">
        <v>0</v>
      </c>
      <c r="K560" s="240">
        <v>-42693750</v>
      </c>
      <c r="L560" s="454" t="s">
        <v>74</v>
      </c>
      <c r="M560" s="241"/>
      <c r="N560" s="239"/>
    </row>
    <row r="561" spans="1:14" x14ac:dyDescent="0.25">
      <c r="A561" s="455"/>
      <c r="B561" s="239" t="s">
        <v>1825</v>
      </c>
      <c r="C561" s="415"/>
      <c r="D561" s="416"/>
      <c r="E561" s="417"/>
      <c r="F561" s="240">
        <v>230000000</v>
      </c>
      <c r="G561" s="240">
        <v>5170127</v>
      </c>
      <c r="H561" s="240">
        <v>0</v>
      </c>
      <c r="I561" s="240">
        <v>0</v>
      </c>
      <c r="J561" s="240">
        <v>0</v>
      </c>
      <c r="K561" s="240">
        <v>224829873</v>
      </c>
      <c r="L561" s="454"/>
      <c r="M561" s="241"/>
      <c r="N561" s="239"/>
    </row>
    <row r="562" spans="1:14" x14ac:dyDescent="0.25">
      <c r="A562" s="455"/>
      <c r="B562" s="239" t="s">
        <v>1828</v>
      </c>
      <c r="C562" s="415"/>
      <c r="D562" s="416"/>
      <c r="E562" s="417"/>
      <c r="F562" s="240">
        <v>230000000</v>
      </c>
      <c r="G562" s="240">
        <v>5170127</v>
      </c>
      <c r="H562" s="240">
        <v>0</v>
      </c>
      <c r="I562" s="240">
        <v>0</v>
      </c>
      <c r="J562" s="240">
        <v>0</v>
      </c>
      <c r="K562" s="240">
        <v>224829873</v>
      </c>
      <c r="L562" s="454"/>
      <c r="M562" s="241"/>
      <c r="N562" s="239"/>
    </row>
    <row r="563" spans="1:14" x14ac:dyDescent="0.25">
      <c r="A563" s="455"/>
      <c r="B563" s="239" t="s">
        <v>1831</v>
      </c>
      <c r="C563" s="400"/>
      <c r="D563" s="401"/>
      <c r="E563" s="402"/>
      <c r="F563" s="240">
        <v>31000000</v>
      </c>
      <c r="G563" s="240">
        <v>14400000</v>
      </c>
      <c r="H563" s="240">
        <v>900000</v>
      </c>
      <c r="I563" s="240">
        <v>12400000</v>
      </c>
      <c r="J563" s="240">
        <v>0</v>
      </c>
      <c r="K563" s="240">
        <v>3300000</v>
      </c>
      <c r="L563" s="454"/>
      <c r="M563" s="241"/>
      <c r="N563" s="239"/>
    </row>
    <row r="564" spans="1:14" ht="12.75" customHeight="1" x14ac:dyDescent="0.25">
      <c r="A564" s="455" t="s">
        <v>2806</v>
      </c>
      <c r="B564" s="239" t="s">
        <v>1834</v>
      </c>
      <c r="C564" s="397" t="s">
        <v>2834</v>
      </c>
      <c r="D564" s="398"/>
      <c r="E564" s="399"/>
      <c r="F564" s="240">
        <v>31000000</v>
      </c>
      <c r="G564" s="240">
        <v>22625000</v>
      </c>
      <c r="H564" s="240">
        <v>900000</v>
      </c>
      <c r="I564" s="240">
        <v>24800000</v>
      </c>
      <c r="J564" s="240">
        <v>0</v>
      </c>
      <c r="K564" s="240">
        <v>-17325000</v>
      </c>
      <c r="L564" s="454" t="s">
        <v>74</v>
      </c>
      <c r="M564" s="241"/>
      <c r="N564" s="239"/>
    </row>
    <row r="565" spans="1:14" x14ac:dyDescent="0.25">
      <c r="A565" s="455"/>
      <c r="B565" s="239" t="s">
        <v>1837</v>
      </c>
      <c r="C565" s="415"/>
      <c r="D565" s="416"/>
      <c r="E565" s="417"/>
      <c r="F565" s="240">
        <v>230000000</v>
      </c>
      <c r="G565" s="240">
        <v>4958127</v>
      </c>
      <c r="H565" s="240">
        <v>0</v>
      </c>
      <c r="I565" s="240">
        <v>82800000</v>
      </c>
      <c r="J565" s="240">
        <v>0</v>
      </c>
      <c r="K565" s="240">
        <v>142241873</v>
      </c>
      <c r="L565" s="454"/>
      <c r="M565" s="241"/>
      <c r="N565" s="239"/>
    </row>
    <row r="566" spans="1:14" x14ac:dyDescent="0.25">
      <c r="A566" s="455"/>
      <c r="B566" s="239" t="s">
        <v>1840</v>
      </c>
      <c r="C566" s="415"/>
      <c r="D566" s="416"/>
      <c r="E566" s="417"/>
      <c r="F566" s="240">
        <v>230000000</v>
      </c>
      <c r="G566" s="240">
        <v>5170127</v>
      </c>
      <c r="H566" s="240">
        <v>0</v>
      </c>
      <c r="I566" s="240">
        <v>82800000</v>
      </c>
      <c r="J566" s="240">
        <v>0</v>
      </c>
      <c r="K566" s="240">
        <v>142029873</v>
      </c>
      <c r="L566" s="454"/>
      <c r="M566" s="241"/>
      <c r="N566" s="239"/>
    </row>
    <row r="567" spans="1:14" x14ac:dyDescent="0.25">
      <c r="A567" s="455"/>
      <c r="B567" s="239" t="s">
        <v>1843</v>
      </c>
      <c r="C567" s="400"/>
      <c r="D567" s="401"/>
      <c r="E567" s="402"/>
      <c r="F567" s="240">
        <v>46000000</v>
      </c>
      <c r="G567" s="240">
        <v>0</v>
      </c>
      <c r="H567" s="240">
        <v>0</v>
      </c>
      <c r="I567" s="240">
        <v>46000000</v>
      </c>
      <c r="J567" s="240">
        <v>0</v>
      </c>
      <c r="K567" s="240">
        <v>0</v>
      </c>
      <c r="L567" s="454"/>
      <c r="M567" s="241"/>
      <c r="N567" s="239"/>
    </row>
    <row r="568" spans="1:14" ht="12.75" customHeight="1" x14ac:dyDescent="0.25">
      <c r="A568" s="455" t="s">
        <v>2807</v>
      </c>
      <c r="B568" s="239" t="s">
        <v>1846</v>
      </c>
      <c r="C568" s="397" t="s">
        <v>2835</v>
      </c>
      <c r="D568" s="398"/>
      <c r="E568" s="399"/>
      <c r="F568" s="240">
        <v>46000000</v>
      </c>
      <c r="G568" s="240">
        <v>1375000</v>
      </c>
      <c r="H568" s="240">
        <v>0</v>
      </c>
      <c r="I568" s="240">
        <v>0</v>
      </c>
      <c r="J568" s="240">
        <v>0</v>
      </c>
      <c r="K568" s="240">
        <v>44625000</v>
      </c>
      <c r="L568" s="458" t="s">
        <v>74</v>
      </c>
      <c r="M568" s="241"/>
      <c r="N568" s="239"/>
    </row>
    <row r="569" spans="1:14" x14ac:dyDescent="0.25">
      <c r="A569" s="455"/>
      <c r="B569" s="239" t="s">
        <v>1849</v>
      </c>
      <c r="C569" s="400"/>
      <c r="D569" s="401"/>
      <c r="E569" s="402"/>
      <c r="F569" s="240">
        <v>46000000</v>
      </c>
      <c r="G569" s="240">
        <v>0</v>
      </c>
      <c r="H569" s="240">
        <v>0</v>
      </c>
      <c r="I569" s="240">
        <v>27600000</v>
      </c>
      <c r="J569" s="240">
        <v>0</v>
      </c>
      <c r="K569" s="240">
        <v>18400000</v>
      </c>
      <c r="L569" s="458"/>
      <c r="M569" s="241"/>
      <c r="N569" s="239"/>
    </row>
    <row r="570" spans="1:14" ht="12.75" customHeight="1" x14ac:dyDescent="0.25">
      <c r="A570" s="455" t="s">
        <v>2808</v>
      </c>
      <c r="B570" s="239" t="s">
        <v>1852</v>
      </c>
      <c r="C570" s="397" t="s">
        <v>2836</v>
      </c>
      <c r="D570" s="398"/>
      <c r="E570" s="399"/>
      <c r="F570" s="240">
        <v>31000000</v>
      </c>
      <c r="G570" s="240">
        <v>278430000</v>
      </c>
      <c r="H570" s="240">
        <v>0</v>
      </c>
      <c r="I570" s="240">
        <v>0</v>
      </c>
      <c r="J570" s="240">
        <v>0</v>
      </c>
      <c r="K570" s="240">
        <v>-247430000</v>
      </c>
      <c r="L570" s="458" t="s">
        <v>74</v>
      </c>
      <c r="M570" s="241"/>
      <c r="N570" s="239"/>
    </row>
    <row r="571" spans="1:14" x14ac:dyDescent="0.25">
      <c r="A571" s="455"/>
      <c r="B571" s="239" t="s">
        <v>1855</v>
      </c>
      <c r="C571" s="415"/>
      <c r="D571" s="416"/>
      <c r="E571" s="417"/>
      <c r="F571" s="240">
        <v>155000000</v>
      </c>
      <c r="G571" s="240">
        <v>13410859</v>
      </c>
      <c r="H571" s="240">
        <v>13500000</v>
      </c>
      <c r="I571" s="240">
        <v>155000000</v>
      </c>
      <c r="J571" s="240">
        <v>0</v>
      </c>
      <c r="K571" s="240">
        <v>-26910859</v>
      </c>
      <c r="L571" s="458"/>
      <c r="M571" s="241"/>
      <c r="N571" s="239"/>
    </row>
    <row r="572" spans="1:14" x14ac:dyDescent="0.25">
      <c r="A572" s="455"/>
      <c r="B572" s="239" t="s">
        <v>1858</v>
      </c>
      <c r="C572" s="415"/>
      <c r="D572" s="416"/>
      <c r="E572" s="417"/>
      <c r="F572" s="240">
        <v>31000000</v>
      </c>
      <c r="G572" s="240">
        <v>126166000</v>
      </c>
      <c r="H572" s="240">
        <v>2700000</v>
      </c>
      <c r="I572" s="240">
        <v>0</v>
      </c>
      <c r="J572" s="240">
        <v>0</v>
      </c>
      <c r="K572" s="240">
        <v>-97866000</v>
      </c>
      <c r="L572" s="458"/>
      <c r="M572" s="241"/>
      <c r="N572" s="239"/>
    </row>
    <row r="573" spans="1:14" ht="24" x14ac:dyDescent="0.25">
      <c r="A573" s="455"/>
      <c r="B573" s="239" t="s">
        <v>1861</v>
      </c>
      <c r="C573" s="415"/>
      <c r="D573" s="416"/>
      <c r="E573" s="417"/>
      <c r="F573" s="240">
        <v>155000000</v>
      </c>
      <c r="G573" s="240">
        <v>10671109</v>
      </c>
      <c r="H573" s="240">
        <v>4500000</v>
      </c>
      <c r="I573" s="240">
        <v>0</v>
      </c>
      <c r="J573" s="240">
        <v>0</v>
      </c>
      <c r="K573" s="240">
        <v>139828891</v>
      </c>
      <c r="L573" s="458"/>
      <c r="M573" s="241"/>
      <c r="N573" s="239"/>
    </row>
    <row r="574" spans="1:14" ht="24" x14ac:dyDescent="0.25">
      <c r="A574" s="455"/>
      <c r="B574" s="239" t="s">
        <v>1864</v>
      </c>
      <c r="C574" s="415"/>
      <c r="D574" s="416"/>
      <c r="E574" s="417"/>
      <c r="F574" s="240">
        <v>155000000</v>
      </c>
      <c r="G574" s="240">
        <v>34384609</v>
      </c>
      <c r="H574" s="240">
        <v>13500000</v>
      </c>
      <c r="I574" s="240">
        <v>0</v>
      </c>
      <c r="J574" s="240">
        <v>0</v>
      </c>
      <c r="K574" s="240">
        <v>107115391</v>
      </c>
      <c r="L574" s="458"/>
      <c r="M574" s="241"/>
      <c r="N574" s="239"/>
    </row>
    <row r="575" spans="1:14" x14ac:dyDescent="0.25">
      <c r="A575" s="455"/>
      <c r="B575" s="239" t="s">
        <v>1867</v>
      </c>
      <c r="C575" s="415"/>
      <c r="D575" s="416"/>
      <c r="E575" s="417"/>
      <c r="F575" s="240">
        <v>155000000</v>
      </c>
      <c r="G575" s="240">
        <v>16443609</v>
      </c>
      <c r="H575" s="240">
        <v>4500000</v>
      </c>
      <c r="I575" s="240">
        <v>0</v>
      </c>
      <c r="J575" s="240">
        <v>0</v>
      </c>
      <c r="K575" s="240">
        <v>134056391</v>
      </c>
      <c r="L575" s="458"/>
      <c r="M575" s="241"/>
      <c r="N575" s="239"/>
    </row>
    <row r="576" spans="1:14" x14ac:dyDescent="0.25">
      <c r="A576" s="455"/>
      <c r="B576" s="239" t="s">
        <v>1870</v>
      </c>
      <c r="C576" s="415"/>
      <c r="D576" s="416"/>
      <c r="E576" s="417"/>
      <c r="F576" s="240">
        <v>155000000</v>
      </c>
      <c r="G576" s="240">
        <v>11297827</v>
      </c>
      <c r="H576" s="240">
        <v>4500000</v>
      </c>
      <c r="I576" s="240">
        <v>0</v>
      </c>
      <c r="J576" s="240">
        <v>0</v>
      </c>
      <c r="K576" s="240">
        <v>139202173</v>
      </c>
      <c r="L576" s="458"/>
      <c r="M576" s="241"/>
      <c r="N576" s="239"/>
    </row>
    <row r="577" spans="1:14" x14ac:dyDescent="0.25">
      <c r="A577" s="455"/>
      <c r="B577" s="239" t="s">
        <v>1873</v>
      </c>
      <c r="C577" s="415"/>
      <c r="D577" s="416"/>
      <c r="E577" s="417"/>
      <c r="F577" s="240">
        <v>31000000</v>
      </c>
      <c r="G577" s="240">
        <v>0</v>
      </c>
      <c r="H577" s="240">
        <v>900000</v>
      </c>
      <c r="I577" s="240">
        <v>0</v>
      </c>
      <c r="J577" s="240">
        <v>0</v>
      </c>
      <c r="K577" s="240">
        <v>30100000</v>
      </c>
      <c r="L577" s="458"/>
      <c r="M577" s="241"/>
      <c r="N577" s="239"/>
    </row>
    <row r="578" spans="1:14" ht="24" x14ac:dyDescent="0.25">
      <c r="A578" s="455"/>
      <c r="B578" s="239" t="s">
        <v>1876</v>
      </c>
      <c r="C578" s="400"/>
      <c r="D578" s="401"/>
      <c r="E578" s="402"/>
      <c r="F578" s="240">
        <v>46000000</v>
      </c>
      <c r="G578" s="240">
        <v>0</v>
      </c>
      <c r="H578" s="240">
        <v>0</v>
      </c>
      <c r="I578" s="240">
        <v>46000000</v>
      </c>
      <c r="J578" s="240">
        <v>0</v>
      </c>
      <c r="K578" s="240">
        <v>0</v>
      </c>
      <c r="L578" s="458"/>
      <c r="M578" s="241"/>
      <c r="N578" s="239"/>
    </row>
    <row r="579" spans="1:14" ht="12.75" customHeight="1" x14ac:dyDescent="0.25">
      <c r="A579" s="455" t="s">
        <v>2809</v>
      </c>
      <c r="B579" s="239" t="s">
        <v>1251</v>
      </c>
      <c r="C579" s="397" t="s">
        <v>2837</v>
      </c>
      <c r="D579" s="398"/>
      <c r="E579" s="399"/>
      <c r="F579" s="240">
        <v>31000000</v>
      </c>
      <c r="G579" s="240">
        <v>5468750</v>
      </c>
      <c r="H579" s="240">
        <v>900000</v>
      </c>
      <c r="I579" s="240">
        <v>0</v>
      </c>
      <c r="J579" s="240">
        <v>0</v>
      </c>
      <c r="K579" s="240">
        <v>24631250</v>
      </c>
      <c r="L579" s="458" t="s">
        <v>74</v>
      </c>
      <c r="M579" s="241"/>
      <c r="N579" s="239"/>
    </row>
    <row r="580" spans="1:14" x14ac:dyDescent="0.25">
      <c r="A580" s="455"/>
      <c r="B580" s="239" t="s">
        <v>1881</v>
      </c>
      <c r="C580" s="415"/>
      <c r="D580" s="416"/>
      <c r="E580" s="417"/>
      <c r="F580" s="240">
        <v>46000000</v>
      </c>
      <c r="G580" s="240">
        <v>0</v>
      </c>
      <c r="H580" s="240">
        <v>0</v>
      </c>
      <c r="I580" s="240">
        <v>27600000</v>
      </c>
      <c r="J580" s="240">
        <v>0</v>
      </c>
      <c r="K580" s="240">
        <v>18400000</v>
      </c>
      <c r="L580" s="458"/>
      <c r="M580" s="241"/>
      <c r="N580" s="239"/>
    </row>
    <row r="581" spans="1:14" x14ac:dyDescent="0.25">
      <c r="A581" s="455"/>
      <c r="B581" s="239" t="s">
        <v>1884</v>
      </c>
      <c r="C581" s="400"/>
      <c r="D581" s="401"/>
      <c r="E581" s="402"/>
      <c r="F581" s="240">
        <v>46000000</v>
      </c>
      <c r="G581" s="240">
        <v>6082500</v>
      </c>
      <c r="H581" s="240">
        <v>0</v>
      </c>
      <c r="I581" s="240">
        <v>0</v>
      </c>
      <c r="J581" s="240">
        <v>0</v>
      </c>
      <c r="K581" s="240">
        <v>39917500</v>
      </c>
      <c r="L581" s="458"/>
      <c r="M581" s="241"/>
      <c r="N581" s="239"/>
    </row>
    <row r="582" spans="1:14" ht="12.75" customHeight="1" x14ac:dyDescent="0.25">
      <c r="A582" s="242" t="s">
        <v>2810</v>
      </c>
      <c r="B582" s="239" t="s">
        <v>1887</v>
      </c>
      <c r="C582" s="412" t="s">
        <v>2838</v>
      </c>
      <c r="D582" s="413"/>
      <c r="E582" s="414"/>
      <c r="F582" s="240">
        <v>230000000</v>
      </c>
      <c r="G582" s="240">
        <v>11496377</v>
      </c>
      <c r="H582" s="240">
        <v>0</v>
      </c>
      <c r="I582" s="240">
        <v>92000000</v>
      </c>
      <c r="J582" s="240">
        <v>0</v>
      </c>
      <c r="K582" s="240">
        <v>126503623</v>
      </c>
      <c r="L582" s="241" t="s">
        <v>74</v>
      </c>
      <c r="M582" s="241"/>
      <c r="N582" s="239"/>
    </row>
    <row r="583" spans="1:14" ht="12.75" customHeight="1" x14ac:dyDescent="0.25">
      <c r="A583" s="242" t="s">
        <v>2839</v>
      </c>
      <c r="B583" s="239" t="s">
        <v>1890</v>
      </c>
      <c r="C583" s="412" t="s">
        <v>2841</v>
      </c>
      <c r="D583" s="413"/>
      <c r="E583" s="414"/>
      <c r="F583" s="240">
        <v>46000000</v>
      </c>
      <c r="G583" s="240">
        <v>0</v>
      </c>
      <c r="H583" s="240">
        <v>1800000</v>
      </c>
      <c r="I583" s="240">
        <v>27600000</v>
      </c>
      <c r="J583" s="240">
        <v>0</v>
      </c>
      <c r="K583" s="240">
        <v>16600000</v>
      </c>
      <c r="L583" s="241" t="s">
        <v>74</v>
      </c>
      <c r="M583" s="241"/>
      <c r="N583" s="239"/>
    </row>
    <row r="584" spans="1:14" ht="12.75" customHeight="1" x14ac:dyDescent="0.25">
      <c r="A584" s="455" t="s">
        <v>2811</v>
      </c>
      <c r="B584" s="239" t="s">
        <v>1893</v>
      </c>
      <c r="C584" s="397" t="s">
        <v>2842</v>
      </c>
      <c r="D584" s="398"/>
      <c r="E584" s="399"/>
      <c r="F584" s="240">
        <v>46000000</v>
      </c>
      <c r="G584" s="240">
        <v>0</v>
      </c>
      <c r="H584" s="240">
        <v>600000</v>
      </c>
      <c r="I584" s="240">
        <v>27600000</v>
      </c>
      <c r="J584" s="240">
        <v>0</v>
      </c>
      <c r="K584" s="240">
        <v>17800000</v>
      </c>
      <c r="L584" s="458" t="s">
        <v>74</v>
      </c>
      <c r="M584" s="241"/>
      <c r="N584" s="239"/>
    </row>
    <row r="585" spans="1:14" x14ac:dyDescent="0.25">
      <c r="A585" s="455"/>
      <c r="B585" s="239" t="s">
        <v>1896</v>
      </c>
      <c r="C585" s="400"/>
      <c r="D585" s="401"/>
      <c r="E585" s="402"/>
      <c r="F585" s="240">
        <v>46000000</v>
      </c>
      <c r="G585" s="240">
        <v>1375000</v>
      </c>
      <c r="H585" s="240">
        <v>600000</v>
      </c>
      <c r="I585" s="240">
        <v>0</v>
      </c>
      <c r="J585" s="240">
        <v>0</v>
      </c>
      <c r="K585" s="240">
        <v>44025000</v>
      </c>
      <c r="L585" s="458"/>
      <c r="M585" s="241"/>
      <c r="N585" s="239"/>
    </row>
    <row r="586" spans="1:14" ht="12.75" customHeight="1" x14ac:dyDescent="0.25">
      <c r="A586" s="455" t="s">
        <v>2812</v>
      </c>
      <c r="B586" s="243" t="s">
        <v>1899</v>
      </c>
      <c r="C586" s="403" t="s">
        <v>2845</v>
      </c>
      <c r="D586" s="404"/>
      <c r="E586" s="405"/>
      <c r="F586" s="244">
        <v>46000000</v>
      </c>
      <c r="G586" s="244">
        <v>148381000</v>
      </c>
      <c r="H586" s="240">
        <v>0</v>
      </c>
      <c r="I586" s="244">
        <v>46000000</v>
      </c>
      <c r="J586" s="240">
        <v>0</v>
      </c>
      <c r="K586" s="240">
        <v>-148381000</v>
      </c>
      <c r="L586" s="454" t="s">
        <v>74</v>
      </c>
      <c r="M586" s="241"/>
      <c r="N586" s="241"/>
    </row>
    <row r="587" spans="1:14" x14ac:dyDescent="0.25">
      <c r="A587" s="455"/>
      <c r="B587" s="243" t="s">
        <v>1902</v>
      </c>
      <c r="C587" s="406"/>
      <c r="D587" s="407"/>
      <c r="E587" s="408"/>
      <c r="F587" s="244">
        <v>230000000</v>
      </c>
      <c r="G587" s="244">
        <v>7293000</v>
      </c>
      <c r="H587" s="240">
        <v>0</v>
      </c>
      <c r="I587" s="244">
        <v>0</v>
      </c>
      <c r="J587" s="240">
        <v>0</v>
      </c>
      <c r="K587" s="240">
        <v>222707000</v>
      </c>
      <c r="L587" s="454"/>
      <c r="M587" s="245"/>
      <c r="N587" s="245"/>
    </row>
    <row r="588" spans="1:14" x14ac:dyDescent="0.25">
      <c r="A588" s="455"/>
      <c r="B588" s="243" t="s">
        <v>1904</v>
      </c>
      <c r="C588" s="406"/>
      <c r="D588" s="407"/>
      <c r="E588" s="408"/>
      <c r="F588" s="244">
        <v>46000000</v>
      </c>
      <c r="G588" s="244">
        <v>0</v>
      </c>
      <c r="H588" s="240">
        <v>600000</v>
      </c>
      <c r="I588" s="244">
        <v>46000000</v>
      </c>
      <c r="J588" s="240">
        <v>0</v>
      </c>
      <c r="K588" s="240">
        <v>-600000</v>
      </c>
      <c r="L588" s="454"/>
      <c r="M588" s="241"/>
      <c r="N588" s="241"/>
    </row>
    <row r="589" spans="1:14" x14ac:dyDescent="0.25">
      <c r="A589" s="455"/>
      <c r="B589" s="243" t="s">
        <v>1906</v>
      </c>
      <c r="C589" s="406"/>
      <c r="D589" s="407"/>
      <c r="E589" s="408"/>
      <c r="F589" s="244">
        <v>46000000</v>
      </c>
      <c r="G589" s="244">
        <v>0</v>
      </c>
      <c r="H589" s="240">
        <v>600000</v>
      </c>
      <c r="I589" s="244">
        <v>0</v>
      </c>
      <c r="J589" s="240">
        <v>0</v>
      </c>
      <c r="K589" s="240">
        <v>45400000</v>
      </c>
      <c r="L589" s="454"/>
      <c r="M589" s="241"/>
      <c r="N589" s="241"/>
    </row>
    <row r="590" spans="1:14" x14ac:dyDescent="0.25">
      <c r="A590" s="455"/>
      <c r="B590" s="243" t="s">
        <v>1908</v>
      </c>
      <c r="C590" s="406"/>
      <c r="D590" s="407"/>
      <c r="E590" s="408"/>
      <c r="F590" s="244">
        <v>46000000</v>
      </c>
      <c r="G590" s="244">
        <v>0</v>
      </c>
      <c r="H590" s="240">
        <v>600000</v>
      </c>
      <c r="I590" s="244">
        <v>0</v>
      </c>
      <c r="J590" s="240">
        <v>0</v>
      </c>
      <c r="K590" s="240">
        <v>45400000</v>
      </c>
      <c r="L590" s="454"/>
      <c r="M590" s="241"/>
      <c r="N590" s="241"/>
    </row>
    <row r="591" spans="1:14" x14ac:dyDescent="0.25">
      <c r="A591" s="455"/>
      <c r="B591" s="243" t="s">
        <v>1910</v>
      </c>
      <c r="C591" s="406"/>
      <c r="D591" s="407"/>
      <c r="E591" s="408"/>
      <c r="F591" s="244">
        <v>46000000</v>
      </c>
      <c r="G591" s="244">
        <v>0</v>
      </c>
      <c r="H591" s="240">
        <v>600000</v>
      </c>
      <c r="I591" s="244">
        <v>0</v>
      </c>
      <c r="J591" s="240">
        <v>0</v>
      </c>
      <c r="K591" s="240">
        <v>45400000</v>
      </c>
      <c r="L591" s="454"/>
      <c r="M591" s="241"/>
      <c r="N591" s="241"/>
    </row>
    <row r="592" spans="1:14" x14ac:dyDescent="0.25">
      <c r="A592" s="455"/>
      <c r="B592" s="243" t="s">
        <v>1912</v>
      </c>
      <c r="C592" s="406"/>
      <c r="D592" s="407"/>
      <c r="E592" s="408"/>
      <c r="F592" s="244">
        <v>46000000</v>
      </c>
      <c r="G592" s="244">
        <v>0</v>
      </c>
      <c r="H592" s="240">
        <v>600000</v>
      </c>
      <c r="I592" s="244">
        <v>46000000</v>
      </c>
      <c r="J592" s="240">
        <v>0</v>
      </c>
      <c r="K592" s="240">
        <v>-600000</v>
      </c>
      <c r="L592" s="454"/>
      <c r="M592" s="241"/>
      <c r="N592" s="241"/>
    </row>
    <row r="593" spans="1:14" x14ac:dyDescent="0.25">
      <c r="A593" s="455"/>
      <c r="B593" s="243" t="s">
        <v>1914</v>
      </c>
      <c r="C593" s="406"/>
      <c r="D593" s="407"/>
      <c r="E593" s="408"/>
      <c r="F593" s="244">
        <v>46000000</v>
      </c>
      <c r="G593" s="244">
        <v>0</v>
      </c>
      <c r="H593" s="240">
        <v>600000</v>
      </c>
      <c r="I593" s="244">
        <v>0</v>
      </c>
      <c r="J593" s="240">
        <v>0</v>
      </c>
      <c r="K593" s="240">
        <v>45400000</v>
      </c>
      <c r="L593" s="454"/>
      <c r="M593" s="241"/>
      <c r="N593" s="241"/>
    </row>
    <row r="594" spans="1:14" x14ac:dyDescent="0.25">
      <c r="A594" s="455"/>
      <c r="B594" s="243" t="s">
        <v>1916</v>
      </c>
      <c r="C594" s="406"/>
      <c r="D594" s="407"/>
      <c r="E594" s="408"/>
      <c r="F594" s="244">
        <v>46000000</v>
      </c>
      <c r="G594" s="244">
        <v>0</v>
      </c>
      <c r="H594" s="240">
        <v>600000</v>
      </c>
      <c r="I594" s="244">
        <v>0</v>
      </c>
      <c r="J594" s="240">
        <v>0</v>
      </c>
      <c r="K594" s="240">
        <v>45400000</v>
      </c>
      <c r="L594" s="454"/>
      <c r="M594" s="241"/>
      <c r="N594" s="241"/>
    </row>
    <row r="595" spans="1:14" ht="24" x14ac:dyDescent="0.25">
      <c r="A595" s="455"/>
      <c r="B595" s="243" t="s">
        <v>1918</v>
      </c>
      <c r="C595" s="406"/>
      <c r="D595" s="407"/>
      <c r="E595" s="408"/>
      <c r="F595" s="244">
        <v>46000000</v>
      </c>
      <c r="G595" s="244">
        <v>0</v>
      </c>
      <c r="H595" s="240">
        <v>600000</v>
      </c>
      <c r="I595" s="244">
        <v>46000000</v>
      </c>
      <c r="J595" s="240">
        <v>0</v>
      </c>
      <c r="K595" s="240">
        <v>-600000</v>
      </c>
      <c r="L595" s="454"/>
      <c r="M595" s="241"/>
      <c r="N595" s="241"/>
    </row>
    <row r="596" spans="1:14" ht="24" x14ac:dyDescent="0.25">
      <c r="A596" s="455"/>
      <c r="B596" s="243" t="s">
        <v>1920</v>
      </c>
      <c r="C596" s="406"/>
      <c r="D596" s="407"/>
      <c r="E596" s="408"/>
      <c r="F596" s="244">
        <v>46000000</v>
      </c>
      <c r="G596" s="244">
        <v>0</v>
      </c>
      <c r="H596" s="240">
        <v>600000</v>
      </c>
      <c r="I596" s="244">
        <v>46000000</v>
      </c>
      <c r="J596" s="240">
        <v>0</v>
      </c>
      <c r="K596" s="240">
        <v>-600000</v>
      </c>
      <c r="L596" s="454"/>
      <c r="M596" s="241"/>
      <c r="N596" s="241"/>
    </row>
    <row r="597" spans="1:14" x14ac:dyDescent="0.25">
      <c r="A597" s="455"/>
      <c r="B597" s="243" t="s">
        <v>1922</v>
      </c>
      <c r="C597" s="406"/>
      <c r="D597" s="407"/>
      <c r="E597" s="408"/>
      <c r="F597" s="244">
        <v>230000000</v>
      </c>
      <c r="G597" s="244">
        <v>35999999</v>
      </c>
      <c r="H597" s="240">
        <v>0</v>
      </c>
      <c r="I597" s="244">
        <v>230000000</v>
      </c>
      <c r="J597" s="240">
        <v>0</v>
      </c>
      <c r="K597" s="240">
        <v>-35999999</v>
      </c>
      <c r="L597" s="454"/>
      <c r="M597" s="241"/>
      <c r="N597" s="241"/>
    </row>
    <row r="598" spans="1:14" x14ac:dyDescent="0.25">
      <c r="A598" s="455"/>
      <c r="B598" s="243" t="s">
        <v>1924</v>
      </c>
      <c r="C598" s="406"/>
      <c r="D598" s="407"/>
      <c r="E598" s="408"/>
      <c r="F598" s="244">
        <v>46000000</v>
      </c>
      <c r="G598" s="244">
        <v>0</v>
      </c>
      <c r="H598" s="240">
        <v>600000</v>
      </c>
      <c r="I598" s="244">
        <v>0</v>
      </c>
      <c r="J598" s="240">
        <v>0</v>
      </c>
      <c r="K598" s="240">
        <v>45400000</v>
      </c>
      <c r="L598" s="454"/>
      <c r="M598" s="241"/>
      <c r="N598" s="241"/>
    </row>
    <row r="599" spans="1:14" x14ac:dyDescent="0.25">
      <c r="A599" s="455"/>
      <c r="B599" s="243" t="s">
        <v>1926</v>
      </c>
      <c r="C599" s="406"/>
      <c r="D599" s="407"/>
      <c r="E599" s="408"/>
      <c r="F599" s="244">
        <v>230000000</v>
      </c>
      <c r="G599" s="244">
        <v>7293000</v>
      </c>
      <c r="H599" s="240">
        <v>0</v>
      </c>
      <c r="I599" s="244">
        <v>0</v>
      </c>
      <c r="J599" s="240">
        <v>0</v>
      </c>
      <c r="K599" s="240">
        <v>222707000</v>
      </c>
      <c r="L599" s="454"/>
      <c r="M599" s="241"/>
      <c r="N599" s="241"/>
    </row>
    <row r="600" spans="1:14" x14ac:dyDescent="0.25">
      <c r="A600" s="455"/>
      <c r="B600" s="243" t="s">
        <v>1928</v>
      </c>
      <c r="C600" s="406"/>
      <c r="D600" s="407"/>
      <c r="E600" s="408"/>
      <c r="F600" s="244">
        <v>46000000</v>
      </c>
      <c r="G600" s="244">
        <v>14250000</v>
      </c>
      <c r="H600" s="240">
        <v>0</v>
      </c>
      <c r="I600" s="244">
        <v>0</v>
      </c>
      <c r="J600" s="240">
        <v>0</v>
      </c>
      <c r="K600" s="240">
        <v>31750000</v>
      </c>
      <c r="L600" s="454"/>
      <c r="M600" s="241"/>
      <c r="N600" s="241"/>
    </row>
    <row r="601" spans="1:14" x14ac:dyDescent="0.25">
      <c r="A601" s="455"/>
      <c r="B601" s="243" t="s">
        <v>1930</v>
      </c>
      <c r="C601" s="406"/>
      <c r="D601" s="407"/>
      <c r="E601" s="408"/>
      <c r="F601" s="244">
        <v>46000000</v>
      </c>
      <c r="G601" s="244">
        <v>684000</v>
      </c>
      <c r="H601" s="240">
        <v>600000</v>
      </c>
      <c r="I601" s="244">
        <v>0</v>
      </c>
      <c r="J601" s="240">
        <v>0</v>
      </c>
      <c r="K601" s="240">
        <v>44716000</v>
      </c>
      <c r="L601" s="454"/>
      <c r="M601" s="241"/>
      <c r="N601" s="241"/>
    </row>
    <row r="602" spans="1:14" x14ac:dyDescent="0.25">
      <c r="A602" s="455"/>
      <c r="B602" s="243" t="s">
        <v>1932</v>
      </c>
      <c r="C602" s="406"/>
      <c r="D602" s="407"/>
      <c r="E602" s="408"/>
      <c r="F602" s="244">
        <v>230000000</v>
      </c>
      <c r="G602" s="244">
        <v>5753500</v>
      </c>
      <c r="H602" s="240">
        <v>0</v>
      </c>
      <c r="I602" s="244">
        <v>0</v>
      </c>
      <c r="J602" s="240">
        <v>0</v>
      </c>
      <c r="K602" s="240">
        <v>224246500</v>
      </c>
      <c r="L602" s="454"/>
      <c r="M602" s="241"/>
      <c r="N602" s="241"/>
    </row>
    <row r="603" spans="1:14" x14ac:dyDescent="0.25">
      <c r="A603" s="455"/>
      <c r="B603" s="243" t="s">
        <v>1934</v>
      </c>
      <c r="C603" s="406"/>
      <c r="D603" s="407"/>
      <c r="E603" s="408"/>
      <c r="F603" s="244">
        <v>46000000</v>
      </c>
      <c r="G603" s="244">
        <v>138696383</v>
      </c>
      <c r="H603" s="240">
        <v>0</v>
      </c>
      <c r="I603" s="244">
        <v>0</v>
      </c>
      <c r="J603" s="240">
        <v>0</v>
      </c>
      <c r="K603" s="240">
        <v>-92696383</v>
      </c>
      <c r="L603" s="454"/>
      <c r="M603" s="241"/>
      <c r="N603" s="241"/>
    </row>
    <row r="604" spans="1:14" x14ac:dyDescent="0.25">
      <c r="A604" s="455"/>
      <c r="B604" s="243" t="s">
        <v>1936</v>
      </c>
      <c r="C604" s="406"/>
      <c r="D604" s="407"/>
      <c r="E604" s="408"/>
      <c r="F604" s="244">
        <v>46000000</v>
      </c>
      <c r="G604" s="244">
        <v>2850000</v>
      </c>
      <c r="H604" s="240">
        <v>0</v>
      </c>
      <c r="I604" s="244">
        <v>0</v>
      </c>
      <c r="J604" s="240">
        <v>0</v>
      </c>
      <c r="K604" s="240">
        <v>43150000</v>
      </c>
      <c r="L604" s="454"/>
      <c r="M604" s="241"/>
      <c r="N604" s="241"/>
    </row>
    <row r="605" spans="1:14" ht="24" x14ac:dyDescent="0.25">
      <c r="A605" s="455"/>
      <c r="B605" s="243" t="s">
        <v>1938</v>
      </c>
      <c r="C605" s="406"/>
      <c r="D605" s="407"/>
      <c r="E605" s="408"/>
      <c r="F605" s="244">
        <v>230000000</v>
      </c>
      <c r="G605" s="244">
        <v>16716457</v>
      </c>
      <c r="H605" s="240">
        <v>0</v>
      </c>
      <c r="I605" s="244">
        <v>46000000</v>
      </c>
      <c r="J605" s="240">
        <v>0</v>
      </c>
      <c r="K605" s="240">
        <v>167283543</v>
      </c>
      <c r="L605" s="454"/>
      <c r="M605" s="241"/>
      <c r="N605" s="241"/>
    </row>
    <row r="606" spans="1:14" x14ac:dyDescent="0.25">
      <c r="A606" s="455"/>
      <c r="B606" s="243" t="s">
        <v>1940</v>
      </c>
      <c r="C606" s="406"/>
      <c r="D606" s="407"/>
      <c r="E606" s="408"/>
      <c r="F606" s="244">
        <v>46000000</v>
      </c>
      <c r="G606" s="244">
        <v>0</v>
      </c>
      <c r="H606" s="240">
        <v>600000</v>
      </c>
      <c r="I606" s="244">
        <v>18400000</v>
      </c>
      <c r="J606" s="240">
        <v>0</v>
      </c>
      <c r="K606" s="240">
        <v>27000000</v>
      </c>
      <c r="L606" s="454"/>
      <c r="M606" s="241"/>
      <c r="N606" s="241"/>
    </row>
    <row r="607" spans="1:14" x14ac:dyDescent="0.25">
      <c r="A607" s="455"/>
      <c r="B607" s="243" t="s">
        <v>1942</v>
      </c>
      <c r="C607" s="406"/>
      <c r="D607" s="407"/>
      <c r="E607" s="408"/>
      <c r="F607" s="244">
        <v>46000000</v>
      </c>
      <c r="G607" s="244">
        <v>120000</v>
      </c>
      <c r="H607" s="240">
        <v>600000</v>
      </c>
      <c r="I607" s="244">
        <v>46000000</v>
      </c>
      <c r="J607" s="240">
        <v>0</v>
      </c>
      <c r="K607" s="240">
        <v>-720000</v>
      </c>
      <c r="L607" s="454"/>
      <c r="M607" s="241"/>
      <c r="N607" s="241"/>
    </row>
    <row r="608" spans="1:14" x14ac:dyDescent="0.25">
      <c r="A608" s="455"/>
      <c r="B608" s="243" t="s">
        <v>1944</v>
      </c>
      <c r="C608" s="406"/>
      <c r="D608" s="407"/>
      <c r="E608" s="408"/>
      <c r="F608" s="244">
        <v>230000000</v>
      </c>
      <c r="G608" s="244">
        <v>4938000</v>
      </c>
      <c r="H608" s="240">
        <v>0</v>
      </c>
      <c r="I608" s="244">
        <v>92000000</v>
      </c>
      <c r="J608" s="240">
        <v>0</v>
      </c>
      <c r="K608" s="240">
        <v>133062000</v>
      </c>
      <c r="L608" s="454"/>
      <c r="M608" s="241"/>
      <c r="N608" s="241"/>
    </row>
    <row r="609" spans="1:14" x14ac:dyDescent="0.25">
      <c r="A609" s="455"/>
      <c r="B609" s="243" t="s">
        <v>1946</v>
      </c>
      <c r="C609" s="406"/>
      <c r="D609" s="407"/>
      <c r="E609" s="408"/>
      <c r="F609" s="244">
        <v>46000000</v>
      </c>
      <c r="G609" s="244">
        <v>985863</v>
      </c>
      <c r="H609" s="240">
        <v>0</v>
      </c>
      <c r="I609" s="244">
        <v>46000000</v>
      </c>
      <c r="J609" s="240">
        <v>0</v>
      </c>
      <c r="K609" s="240">
        <v>-985863</v>
      </c>
      <c r="L609" s="454"/>
      <c r="M609" s="241"/>
      <c r="N609" s="241"/>
    </row>
    <row r="610" spans="1:14" x14ac:dyDescent="0.25">
      <c r="A610" s="455"/>
      <c r="B610" s="243" t="s">
        <v>1948</v>
      </c>
      <c r="C610" s="406"/>
      <c r="D610" s="407"/>
      <c r="E610" s="408"/>
      <c r="F610" s="244">
        <v>46000000</v>
      </c>
      <c r="G610" s="244">
        <v>0</v>
      </c>
      <c r="H610" s="240">
        <v>600000</v>
      </c>
      <c r="I610" s="244">
        <v>0</v>
      </c>
      <c r="J610" s="240">
        <v>0</v>
      </c>
      <c r="K610" s="240">
        <v>45400000</v>
      </c>
      <c r="L610" s="454"/>
      <c r="M610" s="241"/>
      <c r="N610" s="241"/>
    </row>
    <row r="611" spans="1:14" x14ac:dyDescent="0.25">
      <c r="A611" s="455"/>
      <c r="B611" s="243" t="s">
        <v>1950</v>
      </c>
      <c r="C611" s="406"/>
      <c r="D611" s="407"/>
      <c r="E611" s="408"/>
      <c r="F611" s="244">
        <v>46000000</v>
      </c>
      <c r="G611" s="244">
        <v>0</v>
      </c>
      <c r="H611" s="240">
        <v>0</v>
      </c>
      <c r="I611" s="244">
        <v>0</v>
      </c>
      <c r="J611" s="240">
        <v>0</v>
      </c>
      <c r="K611" s="240">
        <v>46000000</v>
      </c>
      <c r="L611" s="454"/>
      <c r="M611" s="241"/>
      <c r="N611" s="241"/>
    </row>
    <row r="612" spans="1:14" x14ac:dyDescent="0.25">
      <c r="A612" s="455"/>
      <c r="B612" s="243" t="s">
        <v>1952</v>
      </c>
      <c r="C612" s="406"/>
      <c r="D612" s="407"/>
      <c r="E612" s="408"/>
      <c r="F612" s="244">
        <v>46000000</v>
      </c>
      <c r="G612" s="244">
        <v>0</v>
      </c>
      <c r="H612" s="240">
        <v>600000</v>
      </c>
      <c r="I612" s="244">
        <v>0</v>
      </c>
      <c r="J612" s="240">
        <v>0</v>
      </c>
      <c r="K612" s="240">
        <v>45400000</v>
      </c>
      <c r="L612" s="454"/>
      <c r="M612" s="241"/>
      <c r="N612" s="241"/>
    </row>
    <row r="613" spans="1:14" x14ac:dyDescent="0.25">
      <c r="A613" s="455"/>
      <c r="B613" s="243" t="s">
        <v>1954</v>
      </c>
      <c r="C613" s="409"/>
      <c r="D613" s="410"/>
      <c r="E613" s="411"/>
      <c r="F613" s="244">
        <v>46000000</v>
      </c>
      <c r="G613" s="244">
        <v>5281888</v>
      </c>
      <c r="H613" s="240">
        <v>0</v>
      </c>
      <c r="I613" s="244">
        <v>46000000</v>
      </c>
      <c r="J613" s="240">
        <v>0</v>
      </c>
      <c r="K613" s="240">
        <v>-5281888</v>
      </c>
      <c r="L613" s="454"/>
      <c r="M613" s="241"/>
      <c r="N613" s="241"/>
    </row>
    <row r="614" spans="1:14" ht="12.75" customHeight="1" x14ac:dyDescent="0.25">
      <c r="A614" s="455" t="s">
        <v>2813</v>
      </c>
      <c r="B614" s="243" t="s">
        <v>1956</v>
      </c>
      <c r="C614" s="403" t="s">
        <v>2843</v>
      </c>
      <c r="D614" s="404"/>
      <c r="E614" s="405"/>
      <c r="F614" s="244">
        <v>31000000</v>
      </c>
      <c r="G614" s="244">
        <v>11500000</v>
      </c>
      <c r="H614" s="240">
        <v>900000</v>
      </c>
      <c r="I614" s="244">
        <v>31000000</v>
      </c>
      <c r="J614" s="240">
        <v>0</v>
      </c>
      <c r="K614" s="244">
        <v>-12400000</v>
      </c>
      <c r="L614" s="458" t="s">
        <v>74</v>
      </c>
      <c r="M614" s="241"/>
      <c r="N614" s="239"/>
    </row>
    <row r="615" spans="1:14" x14ac:dyDescent="0.25">
      <c r="A615" s="455"/>
      <c r="B615" s="243" t="s">
        <v>100</v>
      </c>
      <c r="C615" s="406"/>
      <c r="D615" s="407"/>
      <c r="E615" s="408"/>
      <c r="F615" s="244">
        <v>46000000</v>
      </c>
      <c r="G615" s="244">
        <v>0</v>
      </c>
      <c r="H615" s="240">
        <v>0</v>
      </c>
      <c r="I615" s="244">
        <v>9200000</v>
      </c>
      <c r="J615" s="240">
        <v>0</v>
      </c>
      <c r="K615" s="244">
        <v>36800000</v>
      </c>
      <c r="L615" s="458"/>
      <c r="M615" s="241"/>
      <c r="N615" s="239"/>
    </row>
    <row r="616" spans="1:14" x14ac:dyDescent="0.25">
      <c r="A616" s="455"/>
      <c r="B616" s="243" t="s">
        <v>1961</v>
      </c>
      <c r="C616" s="409"/>
      <c r="D616" s="410"/>
      <c r="E616" s="411"/>
      <c r="F616" s="244">
        <v>46000000</v>
      </c>
      <c r="G616" s="244">
        <v>0</v>
      </c>
      <c r="H616" s="240">
        <v>0</v>
      </c>
      <c r="I616" s="244">
        <v>0</v>
      </c>
      <c r="J616" s="240">
        <v>0</v>
      </c>
      <c r="K616" s="244">
        <v>46000000</v>
      </c>
      <c r="L616" s="458"/>
      <c r="M616" s="241"/>
      <c r="N616" s="239"/>
    </row>
    <row r="617" spans="1:14" ht="12.75" customHeight="1" x14ac:dyDescent="0.25">
      <c r="A617" s="455" t="s">
        <v>2814</v>
      </c>
      <c r="B617" s="243" t="s">
        <v>1964</v>
      </c>
      <c r="C617" s="403" t="s">
        <v>2850</v>
      </c>
      <c r="D617" s="404"/>
      <c r="E617" s="405"/>
      <c r="F617" s="244">
        <v>31000000</v>
      </c>
      <c r="G617" s="244">
        <v>264241750</v>
      </c>
      <c r="H617" s="240">
        <v>2700000</v>
      </c>
      <c r="I617" s="244">
        <v>31000000</v>
      </c>
      <c r="J617" s="240">
        <v>0</v>
      </c>
      <c r="K617" s="244">
        <v>-266941750</v>
      </c>
      <c r="L617" s="458" t="s">
        <v>74</v>
      </c>
      <c r="M617" s="241"/>
      <c r="N617" s="239"/>
    </row>
    <row r="618" spans="1:14" x14ac:dyDescent="0.25">
      <c r="A618" s="455"/>
      <c r="B618" s="243" t="s">
        <v>1967</v>
      </c>
      <c r="C618" s="406"/>
      <c r="D618" s="407"/>
      <c r="E618" s="408"/>
      <c r="F618" s="244">
        <v>46000000</v>
      </c>
      <c r="G618" s="244">
        <v>0</v>
      </c>
      <c r="H618" s="240">
        <v>0</v>
      </c>
      <c r="I618" s="244">
        <v>0</v>
      </c>
      <c r="J618" s="240">
        <v>0</v>
      </c>
      <c r="K618" s="244">
        <v>46000000</v>
      </c>
      <c r="L618" s="458"/>
      <c r="M618" s="241"/>
      <c r="N618" s="239"/>
    </row>
    <row r="619" spans="1:14" x14ac:dyDescent="0.25">
      <c r="A619" s="455"/>
      <c r="B619" s="243" t="s">
        <v>1970</v>
      </c>
      <c r="C619" s="406"/>
      <c r="D619" s="407"/>
      <c r="E619" s="408"/>
      <c r="F619" s="244">
        <v>46000000</v>
      </c>
      <c r="G619" s="244">
        <v>0</v>
      </c>
      <c r="H619" s="240">
        <v>0</v>
      </c>
      <c r="I619" s="244">
        <v>0</v>
      </c>
      <c r="J619" s="240">
        <v>0</v>
      </c>
      <c r="K619" s="244">
        <v>46000000</v>
      </c>
      <c r="L619" s="458"/>
      <c r="M619" s="241"/>
      <c r="N619" s="239"/>
    </row>
    <row r="620" spans="1:14" x14ac:dyDescent="0.25">
      <c r="A620" s="455"/>
      <c r="B620" s="243" t="s">
        <v>1973</v>
      </c>
      <c r="C620" s="406"/>
      <c r="D620" s="407"/>
      <c r="E620" s="408"/>
      <c r="F620" s="244">
        <v>46000000</v>
      </c>
      <c r="G620" s="244">
        <v>275000</v>
      </c>
      <c r="H620" s="240">
        <v>0</v>
      </c>
      <c r="I620" s="244">
        <v>0</v>
      </c>
      <c r="J620" s="240">
        <v>0</v>
      </c>
      <c r="K620" s="244">
        <v>45725000</v>
      </c>
      <c r="L620" s="458"/>
      <c r="M620" s="241"/>
      <c r="N620" s="239"/>
    </row>
    <row r="621" spans="1:14" x14ac:dyDescent="0.25">
      <c r="A621" s="455"/>
      <c r="B621" s="243" t="s">
        <v>1976</v>
      </c>
      <c r="C621" s="406"/>
      <c r="D621" s="407"/>
      <c r="E621" s="408"/>
      <c r="F621" s="244">
        <v>31000000</v>
      </c>
      <c r="G621" s="244">
        <v>6006250</v>
      </c>
      <c r="H621" s="240">
        <v>900000</v>
      </c>
      <c r="I621" s="244">
        <v>0</v>
      </c>
      <c r="J621" s="240">
        <v>0</v>
      </c>
      <c r="K621" s="244">
        <v>24093750</v>
      </c>
      <c r="L621" s="458"/>
      <c r="M621" s="241"/>
      <c r="N621" s="239"/>
    </row>
    <row r="622" spans="1:14" x14ac:dyDescent="0.25">
      <c r="A622" s="455"/>
      <c r="B622" s="243" t="s">
        <v>1979</v>
      </c>
      <c r="C622" s="406"/>
      <c r="D622" s="407"/>
      <c r="E622" s="408"/>
      <c r="F622" s="244">
        <v>46000000</v>
      </c>
      <c r="G622" s="244">
        <v>0</v>
      </c>
      <c r="H622" s="240">
        <v>0</v>
      </c>
      <c r="I622" s="244">
        <v>18400000</v>
      </c>
      <c r="J622" s="240">
        <v>0</v>
      </c>
      <c r="K622" s="244">
        <v>27600000</v>
      </c>
      <c r="L622" s="458"/>
      <c r="M622" s="241"/>
      <c r="N622" s="239"/>
    </row>
    <row r="623" spans="1:14" x14ac:dyDescent="0.25">
      <c r="A623" s="455"/>
      <c r="B623" s="243" t="s">
        <v>1982</v>
      </c>
      <c r="C623" s="406"/>
      <c r="D623" s="407"/>
      <c r="E623" s="408"/>
      <c r="F623" s="244">
        <v>155000000</v>
      </c>
      <c r="G623" s="244">
        <v>12927859</v>
      </c>
      <c r="H623" s="240">
        <v>900000</v>
      </c>
      <c r="I623" s="244">
        <v>155000000</v>
      </c>
      <c r="J623" s="240">
        <v>0</v>
      </c>
      <c r="K623" s="244">
        <v>-13827859</v>
      </c>
      <c r="L623" s="458"/>
      <c r="M623" s="241"/>
      <c r="N623" s="239"/>
    </row>
    <row r="624" spans="1:14" x14ac:dyDescent="0.25">
      <c r="A624" s="455"/>
      <c r="B624" s="243" t="s">
        <v>1985</v>
      </c>
      <c r="C624" s="406"/>
      <c r="D624" s="407"/>
      <c r="E624" s="408"/>
      <c r="F624" s="244">
        <v>155000000</v>
      </c>
      <c r="G624" s="244">
        <v>8262827</v>
      </c>
      <c r="H624" s="240">
        <v>900000</v>
      </c>
      <c r="I624" s="244">
        <v>6200000</v>
      </c>
      <c r="J624" s="240">
        <v>0</v>
      </c>
      <c r="K624" s="244">
        <v>139637173</v>
      </c>
      <c r="L624" s="458"/>
      <c r="M624" s="241"/>
      <c r="N624" s="239"/>
    </row>
    <row r="625" spans="1:14" x14ac:dyDescent="0.25">
      <c r="A625" s="455"/>
      <c r="B625" s="243" t="s">
        <v>1988</v>
      </c>
      <c r="C625" s="406"/>
      <c r="D625" s="407"/>
      <c r="E625" s="408"/>
      <c r="F625" s="244">
        <v>31000000</v>
      </c>
      <c r="G625" s="244">
        <v>8050827</v>
      </c>
      <c r="H625" s="240">
        <v>900000</v>
      </c>
      <c r="I625" s="244">
        <v>0</v>
      </c>
      <c r="J625" s="240">
        <v>0</v>
      </c>
      <c r="K625" s="244">
        <v>22049173</v>
      </c>
      <c r="L625" s="458"/>
      <c r="M625" s="241"/>
      <c r="N625" s="239"/>
    </row>
    <row r="626" spans="1:14" ht="24" x14ac:dyDescent="0.25">
      <c r="A626" s="455"/>
      <c r="B626" s="243" t="s">
        <v>1991</v>
      </c>
      <c r="C626" s="406"/>
      <c r="D626" s="407"/>
      <c r="E626" s="408"/>
      <c r="F626" s="244">
        <v>155000000</v>
      </c>
      <c r="G626" s="244">
        <v>8262827</v>
      </c>
      <c r="H626" s="240">
        <v>900000</v>
      </c>
      <c r="I626" s="244">
        <v>6200000</v>
      </c>
      <c r="J626" s="240">
        <v>0</v>
      </c>
      <c r="K626" s="244">
        <v>139637173</v>
      </c>
      <c r="L626" s="458"/>
      <c r="M626" s="241"/>
      <c r="N626" s="239"/>
    </row>
    <row r="627" spans="1:14" x14ac:dyDescent="0.25">
      <c r="A627" s="455"/>
      <c r="B627" s="243" t="s">
        <v>1994</v>
      </c>
      <c r="C627" s="406"/>
      <c r="D627" s="407"/>
      <c r="E627" s="408"/>
      <c r="F627" s="244">
        <v>155000000</v>
      </c>
      <c r="G627" s="244">
        <v>10671109</v>
      </c>
      <c r="H627" s="240">
        <v>900000</v>
      </c>
      <c r="I627" s="244">
        <v>0</v>
      </c>
      <c r="J627" s="240">
        <v>0</v>
      </c>
      <c r="K627" s="244">
        <v>143428891</v>
      </c>
      <c r="L627" s="458"/>
      <c r="M627" s="241"/>
      <c r="N627" s="239"/>
    </row>
    <row r="628" spans="1:14" x14ac:dyDescent="0.25">
      <c r="A628" s="455"/>
      <c r="B628" s="243" t="s">
        <v>1997</v>
      </c>
      <c r="C628" s="406"/>
      <c r="D628" s="407"/>
      <c r="E628" s="408"/>
      <c r="F628" s="244">
        <v>155000000</v>
      </c>
      <c r="G628" s="244">
        <v>83640359</v>
      </c>
      <c r="H628" s="240">
        <v>2700000</v>
      </c>
      <c r="I628" s="244">
        <v>0</v>
      </c>
      <c r="J628" s="240">
        <v>0</v>
      </c>
      <c r="K628" s="244">
        <v>68659641</v>
      </c>
      <c r="L628" s="458"/>
      <c r="M628" s="241"/>
      <c r="N628" s="239"/>
    </row>
    <row r="629" spans="1:14" ht="24" x14ac:dyDescent="0.25">
      <c r="A629" s="455"/>
      <c r="B629" s="243" t="s">
        <v>2000</v>
      </c>
      <c r="C629" s="406"/>
      <c r="D629" s="407"/>
      <c r="E629" s="408"/>
      <c r="F629" s="244">
        <v>155000000</v>
      </c>
      <c r="G629" s="244">
        <v>29929109</v>
      </c>
      <c r="H629" s="240">
        <v>900000</v>
      </c>
      <c r="I629" s="244">
        <v>0</v>
      </c>
      <c r="J629" s="240">
        <v>0</v>
      </c>
      <c r="K629" s="244">
        <v>124170891</v>
      </c>
      <c r="L629" s="458"/>
      <c r="M629" s="241"/>
      <c r="N629" s="239"/>
    </row>
    <row r="630" spans="1:14" x14ac:dyDescent="0.25">
      <c r="A630" s="455"/>
      <c r="B630" s="243" t="s">
        <v>2003</v>
      </c>
      <c r="C630" s="406"/>
      <c r="D630" s="407"/>
      <c r="E630" s="408"/>
      <c r="F630" s="244">
        <v>31000000</v>
      </c>
      <c r="G630" s="244">
        <v>668750</v>
      </c>
      <c r="H630" s="240">
        <v>900000</v>
      </c>
      <c r="I630" s="244">
        <v>0</v>
      </c>
      <c r="J630" s="240">
        <v>0</v>
      </c>
      <c r="K630" s="244">
        <v>29431250</v>
      </c>
      <c r="L630" s="458"/>
      <c r="M630" s="241"/>
      <c r="N630" s="239"/>
    </row>
    <row r="631" spans="1:14" x14ac:dyDescent="0.25">
      <c r="A631" s="455"/>
      <c r="B631" s="243" t="s">
        <v>2006</v>
      </c>
      <c r="C631" s="406"/>
      <c r="D631" s="407"/>
      <c r="E631" s="408"/>
      <c r="F631" s="244">
        <v>31000000</v>
      </c>
      <c r="G631" s="244">
        <v>2400000</v>
      </c>
      <c r="H631" s="240">
        <v>900000</v>
      </c>
      <c r="I631" s="244">
        <v>0</v>
      </c>
      <c r="J631" s="240">
        <v>0</v>
      </c>
      <c r="K631" s="244">
        <v>27700000</v>
      </c>
      <c r="L631" s="458"/>
      <c r="M631" s="241"/>
      <c r="N631" s="239"/>
    </row>
    <row r="632" spans="1:14" x14ac:dyDescent="0.25">
      <c r="A632" s="455"/>
      <c r="B632" s="243" t="s">
        <v>2009</v>
      </c>
      <c r="C632" s="406"/>
      <c r="D632" s="407"/>
      <c r="E632" s="408"/>
      <c r="F632" s="244">
        <v>46000000</v>
      </c>
      <c r="G632" s="244">
        <v>0</v>
      </c>
      <c r="H632" s="240">
        <v>0</v>
      </c>
      <c r="I632" s="244">
        <v>0</v>
      </c>
      <c r="J632" s="240">
        <v>0</v>
      </c>
      <c r="K632" s="244">
        <v>46000000</v>
      </c>
      <c r="L632" s="458"/>
      <c r="M632" s="241"/>
      <c r="N632" s="239"/>
    </row>
    <row r="633" spans="1:14" x14ac:dyDescent="0.25">
      <c r="A633" s="455"/>
      <c r="B633" s="243" t="s">
        <v>2012</v>
      </c>
      <c r="C633" s="406"/>
      <c r="D633" s="407"/>
      <c r="E633" s="408"/>
      <c r="F633" s="244">
        <v>31000000</v>
      </c>
      <c r="G633" s="244">
        <v>3689250</v>
      </c>
      <c r="H633" s="240">
        <v>2700000</v>
      </c>
      <c r="I633" s="244">
        <v>0</v>
      </c>
      <c r="J633" s="240">
        <v>0</v>
      </c>
      <c r="K633" s="244">
        <v>24610750</v>
      </c>
      <c r="L633" s="458"/>
      <c r="M633" s="241"/>
      <c r="N633" s="239"/>
    </row>
    <row r="634" spans="1:14" x14ac:dyDescent="0.25">
      <c r="A634" s="455"/>
      <c r="B634" s="243" t="s">
        <v>2015</v>
      </c>
      <c r="C634" s="406"/>
      <c r="D634" s="407"/>
      <c r="E634" s="408"/>
      <c r="F634" s="244">
        <v>31000000</v>
      </c>
      <c r="G634" s="244">
        <v>25154258</v>
      </c>
      <c r="H634" s="240">
        <v>2700000</v>
      </c>
      <c r="I634" s="244">
        <v>0</v>
      </c>
      <c r="J634" s="240">
        <v>0</v>
      </c>
      <c r="K634" s="244">
        <v>3145742</v>
      </c>
      <c r="L634" s="458"/>
      <c r="M634" s="241"/>
      <c r="N634" s="239"/>
    </row>
    <row r="635" spans="1:14" x14ac:dyDescent="0.25">
      <c r="A635" s="455"/>
      <c r="B635" s="243" t="s">
        <v>2018</v>
      </c>
      <c r="C635" s="406"/>
      <c r="D635" s="407"/>
      <c r="E635" s="408"/>
      <c r="F635" s="244">
        <v>155000000</v>
      </c>
      <c r="G635" s="244">
        <v>24022859</v>
      </c>
      <c r="H635" s="240">
        <v>900000</v>
      </c>
      <c r="I635" s="244">
        <v>155000000</v>
      </c>
      <c r="J635" s="240">
        <v>0</v>
      </c>
      <c r="K635" s="244">
        <v>-24922859</v>
      </c>
      <c r="L635" s="458"/>
      <c r="M635" s="241"/>
      <c r="N635" s="239"/>
    </row>
    <row r="636" spans="1:14" x14ac:dyDescent="0.25">
      <c r="A636" s="455"/>
      <c r="B636" s="243" t="s">
        <v>2021</v>
      </c>
      <c r="C636" s="406"/>
      <c r="D636" s="407"/>
      <c r="E636" s="408"/>
      <c r="F636" s="244">
        <v>155000000</v>
      </c>
      <c r="G636" s="244">
        <v>103731109</v>
      </c>
      <c r="H636" s="240">
        <v>2700000</v>
      </c>
      <c r="I636" s="244">
        <v>155000000</v>
      </c>
      <c r="J636" s="240">
        <v>0</v>
      </c>
      <c r="K636" s="244">
        <v>-106431109</v>
      </c>
      <c r="L636" s="458"/>
      <c r="M636" s="241"/>
      <c r="N636" s="239"/>
    </row>
    <row r="637" spans="1:14" x14ac:dyDescent="0.25">
      <c r="A637" s="455"/>
      <c r="B637" s="243" t="s">
        <v>2024</v>
      </c>
      <c r="C637" s="406"/>
      <c r="D637" s="407"/>
      <c r="E637" s="408"/>
      <c r="F637" s="244">
        <v>9200000</v>
      </c>
      <c r="G637" s="244">
        <v>0</v>
      </c>
      <c r="H637" s="240">
        <v>0</v>
      </c>
      <c r="I637" s="244">
        <v>9200000</v>
      </c>
      <c r="J637" s="240">
        <v>0</v>
      </c>
      <c r="K637" s="244">
        <v>0</v>
      </c>
      <c r="L637" s="458"/>
      <c r="M637" s="241"/>
      <c r="N637" s="239"/>
    </row>
    <row r="638" spans="1:14" x14ac:dyDescent="0.25">
      <c r="A638" s="455"/>
      <c r="B638" s="243" t="s">
        <v>2027</v>
      </c>
      <c r="C638" s="406"/>
      <c r="D638" s="407"/>
      <c r="E638" s="408"/>
      <c r="F638" s="244">
        <v>31000000</v>
      </c>
      <c r="G638" s="244">
        <v>188750</v>
      </c>
      <c r="H638" s="240">
        <v>900000</v>
      </c>
      <c r="I638" s="244">
        <v>31000000</v>
      </c>
      <c r="J638" s="240">
        <v>0</v>
      </c>
      <c r="K638" s="244">
        <v>-1088750</v>
      </c>
      <c r="L638" s="458"/>
      <c r="M638" s="241"/>
      <c r="N638" s="239"/>
    </row>
    <row r="639" spans="1:14" x14ac:dyDescent="0.25">
      <c r="A639" s="455"/>
      <c r="B639" s="243" t="s">
        <v>2030</v>
      </c>
      <c r="C639" s="406"/>
      <c r="D639" s="407"/>
      <c r="E639" s="408"/>
      <c r="F639" s="244">
        <v>46000000</v>
      </c>
      <c r="G639" s="244">
        <v>0</v>
      </c>
      <c r="H639" s="240">
        <v>0</v>
      </c>
      <c r="I639" s="244">
        <v>46000000</v>
      </c>
      <c r="J639" s="240">
        <v>0</v>
      </c>
      <c r="K639" s="244">
        <v>0</v>
      </c>
      <c r="L639" s="458"/>
      <c r="M639" s="241"/>
      <c r="N639" s="239"/>
    </row>
    <row r="640" spans="1:14" x14ac:dyDescent="0.25">
      <c r="A640" s="455"/>
      <c r="B640" s="243" t="s">
        <v>2033</v>
      </c>
      <c r="C640" s="406"/>
      <c r="D640" s="407"/>
      <c r="E640" s="408"/>
      <c r="F640" s="244">
        <v>46000000</v>
      </c>
      <c r="G640" s="244">
        <v>0</v>
      </c>
      <c r="H640" s="240">
        <v>0</v>
      </c>
      <c r="I640" s="244">
        <v>46000000</v>
      </c>
      <c r="J640" s="240">
        <v>0</v>
      </c>
      <c r="K640" s="244">
        <v>0</v>
      </c>
      <c r="L640" s="458"/>
      <c r="M640" s="241"/>
      <c r="N640" s="239"/>
    </row>
    <row r="641" spans="1:14" x14ac:dyDescent="0.25">
      <c r="A641" s="455"/>
      <c r="B641" s="243" t="s">
        <v>2036</v>
      </c>
      <c r="C641" s="406"/>
      <c r="D641" s="407"/>
      <c r="E641" s="408"/>
      <c r="F641" s="244">
        <v>9200000</v>
      </c>
      <c r="G641" s="244">
        <v>0</v>
      </c>
      <c r="H641" s="240">
        <v>0</v>
      </c>
      <c r="I641" s="244">
        <v>9200000</v>
      </c>
      <c r="J641" s="240">
        <v>0</v>
      </c>
      <c r="K641" s="244">
        <v>0</v>
      </c>
      <c r="L641" s="458"/>
      <c r="M641" s="241"/>
      <c r="N641" s="239"/>
    </row>
    <row r="642" spans="1:14" x14ac:dyDescent="0.25">
      <c r="A642" s="455"/>
      <c r="B642" s="243" t="s">
        <v>2039</v>
      </c>
      <c r="C642" s="406"/>
      <c r="D642" s="407"/>
      <c r="E642" s="408"/>
      <c r="F642" s="244">
        <v>46000000</v>
      </c>
      <c r="G642" s="244">
        <v>0</v>
      </c>
      <c r="H642" s="240">
        <v>0</v>
      </c>
      <c r="I642" s="244">
        <v>46000000</v>
      </c>
      <c r="J642" s="240">
        <v>0</v>
      </c>
      <c r="K642" s="244">
        <v>0</v>
      </c>
      <c r="L642" s="458"/>
      <c r="M642" s="241"/>
      <c r="N642" s="239"/>
    </row>
    <row r="643" spans="1:14" x14ac:dyDescent="0.25">
      <c r="A643" s="455"/>
      <c r="B643" s="243" t="s">
        <v>2042</v>
      </c>
      <c r="C643" s="409"/>
      <c r="D643" s="410"/>
      <c r="E643" s="411"/>
      <c r="F643" s="244">
        <v>46000000</v>
      </c>
      <c r="G643" s="244">
        <v>0</v>
      </c>
      <c r="H643" s="240">
        <v>0</v>
      </c>
      <c r="I643" s="244">
        <v>46000000</v>
      </c>
      <c r="J643" s="240">
        <v>0</v>
      </c>
      <c r="K643" s="244">
        <v>0</v>
      </c>
      <c r="L643" s="458"/>
      <c r="M643" s="241"/>
      <c r="N643" s="239"/>
    </row>
    <row r="644" spans="1:14" ht="12.75" customHeight="1" x14ac:dyDescent="0.25">
      <c r="A644" s="455" t="s">
        <v>2815</v>
      </c>
      <c r="B644" s="243" t="s">
        <v>2045</v>
      </c>
      <c r="C644" s="403" t="s">
        <v>2844</v>
      </c>
      <c r="D644" s="404"/>
      <c r="E644" s="405"/>
      <c r="F644" s="244">
        <v>230000000</v>
      </c>
      <c r="G644" s="244">
        <v>5170127</v>
      </c>
      <c r="H644" s="240">
        <v>0</v>
      </c>
      <c r="I644" s="244">
        <v>0</v>
      </c>
      <c r="J644" s="240">
        <v>0</v>
      </c>
      <c r="K644" s="244">
        <v>224829873</v>
      </c>
      <c r="L644" s="458" t="s">
        <v>74</v>
      </c>
      <c r="M644" s="241"/>
      <c r="N644" s="239"/>
    </row>
    <row r="645" spans="1:14" ht="24" x14ac:dyDescent="0.25">
      <c r="A645" s="455"/>
      <c r="B645" s="243" t="s">
        <v>2048</v>
      </c>
      <c r="C645" s="406"/>
      <c r="D645" s="407"/>
      <c r="E645" s="408"/>
      <c r="F645" s="244">
        <v>46000000</v>
      </c>
      <c r="G645" s="244">
        <v>0</v>
      </c>
      <c r="H645" s="240">
        <v>0</v>
      </c>
      <c r="I645" s="244">
        <v>0</v>
      </c>
      <c r="J645" s="240">
        <v>0</v>
      </c>
      <c r="K645" s="244">
        <v>46000000</v>
      </c>
      <c r="L645" s="458"/>
      <c r="M645" s="241"/>
      <c r="N645" s="239"/>
    </row>
    <row r="646" spans="1:14" x14ac:dyDescent="0.25">
      <c r="A646" s="455"/>
      <c r="B646" s="243" t="s">
        <v>2051</v>
      </c>
      <c r="C646" s="406"/>
      <c r="D646" s="407"/>
      <c r="E646" s="408"/>
      <c r="F646" s="244">
        <v>230000000</v>
      </c>
      <c r="G646" s="244">
        <v>5170127</v>
      </c>
      <c r="H646" s="240">
        <v>0</v>
      </c>
      <c r="I646" s="244">
        <v>128800000</v>
      </c>
      <c r="J646" s="240">
        <v>0</v>
      </c>
      <c r="K646" s="244">
        <v>96029873</v>
      </c>
      <c r="L646" s="458"/>
      <c r="M646" s="241"/>
      <c r="N646" s="239"/>
    </row>
    <row r="647" spans="1:14" x14ac:dyDescent="0.25">
      <c r="A647" s="455"/>
      <c r="B647" s="243" t="s">
        <v>2054</v>
      </c>
      <c r="C647" s="406"/>
      <c r="D647" s="407"/>
      <c r="E647" s="408"/>
      <c r="F647" s="244">
        <v>46000000</v>
      </c>
      <c r="G647" s="244">
        <v>0</v>
      </c>
      <c r="H647" s="240">
        <v>0</v>
      </c>
      <c r="I647" s="244">
        <v>0</v>
      </c>
      <c r="J647" s="240">
        <v>0</v>
      </c>
      <c r="K647" s="244">
        <v>46000000</v>
      </c>
      <c r="L647" s="458"/>
      <c r="M647" s="241"/>
      <c r="N647" s="239"/>
    </row>
    <row r="648" spans="1:14" x14ac:dyDescent="0.25">
      <c r="A648" s="455"/>
      <c r="B648" s="243" t="s">
        <v>2057</v>
      </c>
      <c r="C648" s="406"/>
      <c r="D648" s="407"/>
      <c r="E648" s="408"/>
      <c r="F648" s="244">
        <v>230000000</v>
      </c>
      <c r="G648" s="244">
        <v>5170127</v>
      </c>
      <c r="H648" s="240">
        <v>0</v>
      </c>
      <c r="I648" s="244">
        <v>0</v>
      </c>
      <c r="J648" s="240">
        <v>0</v>
      </c>
      <c r="K648" s="244">
        <v>224829873</v>
      </c>
      <c r="L648" s="458"/>
      <c r="M648" s="241"/>
      <c r="N648" s="239"/>
    </row>
    <row r="649" spans="1:14" x14ac:dyDescent="0.25">
      <c r="A649" s="455"/>
      <c r="B649" s="243" t="s">
        <v>2051</v>
      </c>
      <c r="C649" s="409"/>
      <c r="D649" s="410"/>
      <c r="E649" s="411"/>
      <c r="F649" s="244">
        <v>230000000</v>
      </c>
      <c r="G649" s="240">
        <v>5170127</v>
      </c>
      <c r="H649" s="240">
        <v>0</v>
      </c>
      <c r="I649" s="240"/>
      <c r="J649" s="240">
        <v>0</v>
      </c>
      <c r="K649" s="244">
        <v>224829873</v>
      </c>
      <c r="L649" s="458"/>
      <c r="M649" s="241"/>
      <c r="N649" s="239"/>
    </row>
    <row r="650" spans="1:14" ht="12.75" customHeight="1" x14ac:dyDescent="0.25">
      <c r="A650" s="455" t="s">
        <v>2816</v>
      </c>
      <c r="B650" s="243" t="s">
        <v>2062</v>
      </c>
      <c r="C650" s="403" t="s">
        <v>2846</v>
      </c>
      <c r="D650" s="404"/>
      <c r="E650" s="405"/>
      <c r="F650" s="244">
        <v>384400000</v>
      </c>
      <c r="G650" s="240">
        <v>36388000</v>
      </c>
      <c r="H650" s="240">
        <v>0</v>
      </c>
      <c r="I650" s="240">
        <v>68200000</v>
      </c>
      <c r="J650" s="240">
        <v>0</v>
      </c>
      <c r="K650" s="244">
        <v>279812000</v>
      </c>
      <c r="L650" s="458" t="s">
        <v>74</v>
      </c>
      <c r="M650" s="241"/>
      <c r="N650" s="239"/>
    </row>
    <row r="651" spans="1:14" x14ac:dyDescent="0.25">
      <c r="A651" s="455"/>
      <c r="B651" s="243" t="s">
        <v>2065</v>
      </c>
      <c r="C651" s="406"/>
      <c r="D651" s="407"/>
      <c r="E651" s="408"/>
      <c r="F651" s="244">
        <v>31000000</v>
      </c>
      <c r="G651" s="240">
        <v>6372000</v>
      </c>
      <c r="H651" s="240">
        <v>6300000</v>
      </c>
      <c r="I651" s="240">
        <v>0</v>
      </c>
      <c r="J651" s="240">
        <v>0</v>
      </c>
      <c r="K651" s="244">
        <v>18328000</v>
      </c>
      <c r="L651" s="458"/>
      <c r="M651" s="241"/>
      <c r="N651" s="239"/>
    </row>
    <row r="652" spans="1:14" x14ac:dyDescent="0.25">
      <c r="A652" s="455"/>
      <c r="B652" s="243" t="s">
        <v>2068</v>
      </c>
      <c r="C652" s="406"/>
      <c r="D652" s="407"/>
      <c r="E652" s="408"/>
      <c r="F652" s="244">
        <v>31000000</v>
      </c>
      <c r="G652" s="240">
        <v>3775000</v>
      </c>
      <c r="H652" s="240">
        <v>2700000</v>
      </c>
      <c r="I652" s="240">
        <v>0</v>
      </c>
      <c r="J652" s="240">
        <v>0</v>
      </c>
      <c r="K652" s="244">
        <v>24525000</v>
      </c>
      <c r="L652" s="458"/>
      <c r="M652" s="241"/>
      <c r="N652" s="239"/>
    </row>
    <row r="653" spans="1:14" x14ac:dyDescent="0.25">
      <c r="A653" s="455"/>
      <c r="B653" s="243" t="s">
        <v>2071</v>
      </c>
      <c r="C653" s="406"/>
      <c r="D653" s="407"/>
      <c r="E653" s="408"/>
      <c r="F653" s="244">
        <v>31000000</v>
      </c>
      <c r="G653" s="240">
        <v>0</v>
      </c>
      <c r="H653" s="240">
        <v>900000</v>
      </c>
      <c r="I653" s="240">
        <v>0</v>
      </c>
      <c r="J653" s="240">
        <v>0</v>
      </c>
      <c r="K653" s="244">
        <v>30100000</v>
      </c>
      <c r="L653" s="458"/>
      <c r="M653" s="241"/>
      <c r="N653" s="239"/>
    </row>
    <row r="654" spans="1:14" x14ac:dyDescent="0.25">
      <c r="A654" s="455"/>
      <c r="B654" s="243" t="s">
        <v>2074</v>
      </c>
      <c r="C654" s="409"/>
      <c r="D654" s="410"/>
      <c r="E654" s="411"/>
      <c r="F654" s="244">
        <v>31000000</v>
      </c>
      <c r="G654" s="240">
        <v>0</v>
      </c>
      <c r="H654" s="240">
        <v>900000</v>
      </c>
      <c r="I654" s="240">
        <v>0</v>
      </c>
      <c r="J654" s="240">
        <v>0</v>
      </c>
      <c r="K654" s="244">
        <v>30100000</v>
      </c>
      <c r="L654" s="458"/>
      <c r="M654" s="241"/>
      <c r="N654" s="239"/>
    </row>
    <row r="655" spans="1:14" ht="12.75" customHeight="1" x14ac:dyDescent="0.25">
      <c r="A655" s="242" t="s">
        <v>2817</v>
      </c>
      <c r="B655" s="243" t="s">
        <v>2077</v>
      </c>
      <c r="C655" s="388" t="s">
        <v>2847</v>
      </c>
      <c r="D655" s="389"/>
      <c r="E655" s="390"/>
      <c r="F655" s="244">
        <v>230000000</v>
      </c>
      <c r="G655" s="240">
        <v>6545127</v>
      </c>
      <c r="H655" s="240">
        <v>0</v>
      </c>
      <c r="I655" s="240">
        <v>119600000</v>
      </c>
      <c r="J655" s="240">
        <v>0</v>
      </c>
      <c r="K655" s="244">
        <v>103854873</v>
      </c>
      <c r="L655" s="241" t="s">
        <v>15</v>
      </c>
      <c r="M655" s="241"/>
      <c r="N655" s="239"/>
    </row>
    <row r="656" spans="1:14" ht="12.75" customHeight="1" x14ac:dyDescent="0.25">
      <c r="A656" s="455" t="s">
        <v>2818</v>
      </c>
      <c r="B656" s="243" t="s">
        <v>2080</v>
      </c>
      <c r="C656" s="403" t="s">
        <v>2854</v>
      </c>
      <c r="D656" s="404"/>
      <c r="E656" s="405"/>
      <c r="F656" s="244">
        <v>31000000</v>
      </c>
      <c r="G656" s="240">
        <v>71007500</v>
      </c>
      <c r="H656" s="240">
        <v>900000</v>
      </c>
      <c r="I656" s="240">
        <v>6200000</v>
      </c>
      <c r="J656" s="240">
        <v>0</v>
      </c>
      <c r="K656" s="244">
        <v>-47107500</v>
      </c>
      <c r="L656" s="458" t="s">
        <v>74</v>
      </c>
      <c r="M656" s="241"/>
      <c r="N656" s="239"/>
    </row>
    <row r="657" spans="1:14" x14ac:dyDescent="0.25">
      <c r="A657" s="455"/>
      <c r="B657" s="243" t="s">
        <v>2083</v>
      </c>
      <c r="C657" s="409"/>
      <c r="D657" s="410"/>
      <c r="E657" s="411"/>
      <c r="F657" s="244">
        <v>155000000</v>
      </c>
      <c r="G657" s="240">
        <v>8262827</v>
      </c>
      <c r="H657" s="240">
        <v>4500000</v>
      </c>
      <c r="I657" s="240">
        <v>0</v>
      </c>
      <c r="J657" s="240">
        <v>0</v>
      </c>
      <c r="K657" s="244">
        <v>142237173</v>
      </c>
      <c r="L657" s="458"/>
      <c r="M657" s="241"/>
      <c r="N657" s="239"/>
    </row>
    <row r="658" spans="1:14" ht="12.75" customHeight="1" x14ac:dyDescent="0.25">
      <c r="A658" s="455" t="s">
        <v>2819</v>
      </c>
      <c r="B658" s="243" t="s">
        <v>2086</v>
      </c>
      <c r="C658" s="403" t="s">
        <v>2853</v>
      </c>
      <c r="D658" s="404"/>
      <c r="E658" s="405"/>
      <c r="F658" s="244">
        <v>31000000</v>
      </c>
      <c r="G658" s="240">
        <v>10562500</v>
      </c>
      <c r="H658" s="240">
        <v>900000</v>
      </c>
      <c r="I658" s="240">
        <v>31000000</v>
      </c>
      <c r="J658" s="240">
        <v>0</v>
      </c>
      <c r="K658" s="244">
        <v>-11462500</v>
      </c>
      <c r="L658" s="458" t="s">
        <v>74</v>
      </c>
      <c r="M658" s="241"/>
      <c r="N658" s="239"/>
    </row>
    <row r="659" spans="1:14" x14ac:dyDescent="0.25">
      <c r="A659" s="455"/>
      <c r="B659" s="243" t="s">
        <v>2089</v>
      </c>
      <c r="C659" s="409"/>
      <c r="D659" s="410"/>
      <c r="E659" s="411"/>
      <c r="F659" s="244">
        <v>46000000</v>
      </c>
      <c r="G659" s="240">
        <v>1375000</v>
      </c>
      <c r="H659" s="240">
        <v>0</v>
      </c>
      <c r="I659" s="240">
        <v>46000000</v>
      </c>
      <c r="J659" s="240">
        <v>0</v>
      </c>
      <c r="K659" s="244">
        <v>-1375000</v>
      </c>
      <c r="L659" s="458"/>
      <c r="M659" s="241"/>
      <c r="N659" s="239"/>
    </row>
    <row r="660" spans="1:14" x14ac:dyDescent="0.25">
      <c r="A660" s="455"/>
      <c r="B660" s="243" t="s">
        <v>2092</v>
      </c>
      <c r="C660" s="388"/>
      <c r="D660" s="389"/>
      <c r="E660" s="390"/>
      <c r="F660" s="244">
        <v>46000000</v>
      </c>
      <c r="G660" s="240">
        <v>0</v>
      </c>
      <c r="H660" s="240">
        <v>0</v>
      </c>
      <c r="I660" s="240">
        <v>0</v>
      </c>
      <c r="J660" s="240">
        <v>0</v>
      </c>
      <c r="K660" s="244">
        <v>46000000</v>
      </c>
      <c r="L660" s="458"/>
      <c r="M660" s="241"/>
      <c r="N660" s="239"/>
    </row>
    <row r="661" spans="1:14" ht="12.75" customHeight="1" x14ac:dyDescent="0.25">
      <c r="A661" s="242" t="s">
        <v>2820</v>
      </c>
      <c r="B661" s="243" t="s">
        <v>2095</v>
      </c>
      <c r="C661" s="388" t="s">
        <v>2855</v>
      </c>
      <c r="D661" s="389"/>
      <c r="E661" s="390"/>
      <c r="F661" s="244">
        <v>31000000</v>
      </c>
      <c r="G661" s="240">
        <v>1718750</v>
      </c>
      <c r="H661" s="240">
        <v>900000</v>
      </c>
      <c r="I661" s="240">
        <v>6200000</v>
      </c>
      <c r="J661" s="240">
        <v>0</v>
      </c>
      <c r="K661" s="244">
        <v>22181250</v>
      </c>
      <c r="L661" s="241"/>
      <c r="M661" s="241"/>
      <c r="N661" s="239"/>
    </row>
    <row r="662" spans="1:14" ht="12.75" customHeight="1" x14ac:dyDescent="0.25">
      <c r="A662" s="455" t="s">
        <v>2821</v>
      </c>
      <c r="B662" s="243" t="s">
        <v>2098</v>
      </c>
      <c r="C662" s="403" t="s">
        <v>2855</v>
      </c>
      <c r="D662" s="404"/>
      <c r="E662" s="405"/>
      <c r="F662" s="244">
        <v>31000000</v>
      </c>
      <c r="G662" s="240">
        <v>6875000</v>
      </c>
      <c r="H662" s="240">
        <v>900000</v>
      </c>
      <c r="I662" s="240">
        <v>6200000</v>
      </c>
      <c r="J662" s="240">
        <v>0</v>
      </c>
      <c r="K662" s="244">
        <v>17025000</v>
      </c>
      <c r="L662" s="458" t="s">
        <v>74</v>
      </c>
      <c r="M662" s="241"/>
      <c r="N662" s="239"/>
    </row>
    <row r="663" spans="1:14" x14ac:dyDescent="0.25">
      <c r="A663" s="455"/>
      <c r="B663" s="243" t="s">
        <v>2101</v>
      </c>
      <c r="C663" s="409"/>
      <c r="D663" s="410"/>
      <c r="E663" s="411"/>
      <c r="F663" s="244">
        <v>155000000</v>
      </c>
      <c r="G663" s="240">
        <v>8262827</v>
      </c>
      <c r="H663" s="240">
        <v>900000</v>
      </c>
      <c r="I663" s="240">
        <v>0</v>
      </c>
      <c r="J663" s="240">
        <v>0</v>
      </c>
      <c r="K663" s="244">
        <v>145837173</v>
      </c>
      <c r="L663" s="458"/>
      <c r="M663" s="241"/>
      <c r="N663" s="239"/>
    </row>
    <row r="664" spans="1:14" ht="12.75" customHeight="1" x14ac:dyDescent="0.25">
      <c r="A664" s="455" t="s">
        <v>2822</v>
      </c>
      <c r="B664" s="243" t="s">
        <v>2104</v>
      </c>
      <c r="C664" s="403" t="s">
        <v>2849</v>
      </c>
      <c r="D664" s="404"/>
      <c r="E664" s="405"/>
      <c r="F664" s="244">
        <v>31000000</v>
      </c>
      <c r="G664" s="240">
        <v>240000</v>
      </c>
      <c r="H664" s="240">
        <v>0</v>
      </c>
      <c r="I664" s="240">
        <v>24800000</v>
      </c>
      <c r="J664" s="240">
        <v>0</v>
      </c>
      <c r="K664" s="244">
        <v>5960000</v>
      </c>
      <c r="L664" s="458" t="s">
        <v>74</v>
      </c>
      <c r="M664" s="241"/>
      <c r="N664" s="239"/>
    </row>
    <row r="665" spans="1:14" x14ac:dyDescent="0.25">
      <c r="A665" s="455"/>
      <c r="B665" s="243" t="s">
        <v>2823</v>
      </c>
      <c r="C665" s="409"/>
      <c r="D665" s="410"/>
      <c r="E665" s="411"/>
      <c r="F665" s="244">
        <v>155000000</v>
      </c>
      <c r="G665" s="240">
        <v>0</v>
      </c>
      <c r="H665" s="240">
        <v>0</v>
      </c>
      <c r="I665" s="240">
        <v>55800000</v>
      </c>
      <c r="J665" s="240">
        <v>0</v>
      </c>
      <c r="K665" s="244">
        <v>99200000</v>
      </c>
      <c r="L665" s="458"/>
      <c r="M665" s="241"/>
      <c r="N665" s="239"/>
    </row>
    <row r="666" spans="1:14" ht="12.75" customHeight="1" x14ac:dyDescent="0.25">
      <c r="A666" s="455" t="s">
        <v>2824</v>
      </c>
      <c r="B666" s="243" t="s">
        <v>2109</v>
      </c>
      <c r="C666" s="403" t="s">
        <v>2848</v>
      </c>
      <c r="D666" s="404"/>
      <c r="E666" s="405"/>
      <c r="F666" s="244">
        <v>31000000</v>
      </c>
      <c r="G666" s="240">
        <v>66973750</v>
      </c>
      <c r="H666" s="240">
        <v>900000</v>
      </c>
      <c r="I666" s="240">
        <v>31000000</v>
      </c>
      <c r="J666" s="240">
        <v>0</v>
      </c>
      <c r="K666" s="244">
        <v>-67873750</v>
      </c>
      <c r="L666" s="458" t="s">
        <v>74</v>
      </c>
      <c r="M666" s="241"/>
      <c r="N666" s="239"/>
    </row>
    <row r="667" spans="1:14" x14ac:dyDescent="0.25">
      <c r="A667" s="455"/>
      <c r="B667" s="243" t="s">
        <v>2112</v>
      </c>
      <c r="C667" s="409"/>
      <c r="D667" s="410"/>
      <c r="E667" s="411"/>
      <c r="F667" s="244">
        <v>155000000</v>
      </c>
      <c r="G667" s="240">
        <v>13108327</v>
      </c>
      <c r="H667" s="240">
        <v>900000</v>
      </c>
      <c r="I667" s="240">
        <v>0</v>
      </c>
      <c r="J667" s="240">
        <v>0</v>
      </c>
      <c r="K667" s="244">
        <v>140991673</v>
      </c>
      <c r="L667" s="458"/>
      <c r="M667" s="241"/>
      <c r="N667" s="239"/>
    </row>
    <row r="668" spans="1:14" ht="12.75" customHeight="1" x14ac:dyDescent="0.25">
      <c r="A668" s="455" t="s">
        <v>2825</v>
      </c>
      <c r="B668" s="243" t="s">
        <v>2115</v>
      </c>
      <c r="C668" s="403" t="s">
        <v>2856</v>
      </c>
      <c r="D668" s="404"/>
      <c r="E668" s="405"/>
      <c r="F668" s="244">
        <v>31000000</v>
      </c>
      <c r="G668" s="240">
        <v>20607500</v>
      </c>
      <c r="H668" s="240">
        <v>0</v>
      </c>
      <c r="I668" s="240">
        <v>31000000</v>
      </c>
      <c r="J668" s="240">
        <v>0</v>
      </c>
      <c r="K668" s="244">
        <v>-20607500</v>
      </c>
      <c r="L668" s="458" t="s">
        <v>74</v>
      </c>
      <c r="M668" s="241"/>
      <c r="N668" s="239"/>
    </row>
    <row r="669" spans="1:14" x14ac:dyDescent="0.25">
      <c r="A669" s="455"/>
      <c r="B669" s="243" t="s">
        <v>2118</v>
      </c>
      <c r="C669" s="409"/>
      <c r="D669" s="410"/>
      <c r="E669" s="411"/>
      <c r="F669" s="244">
        <v>230000000</v>
      </c>
      <c r="G669" s="240">
        <v>4958127</v>
      </c>
      <c r="H669" s="240">
        <v>0</v>
      </c>
      <c r="I669" s="240">
        <v>119600000</v>
      </c>
      <c r="J669" s="240">
        <v>0</v>
      </c>
      <c r="K669" s="244">
        <v>105441873</v>
      </c>
      <c r="L669" s="458"/>
      <c r="M669" s="241"/>
      <c r="N669" s="239"/>
    </row>
    <row r="670" spans="1:14" ht="12.75" customHeight="1" x14ac:dyDescent="0.25">
      <c r="A670" s="455" t="s">
        <v>2826</v>
      </c>
      <c r="B670" s="243" t="s">
        <v>2121</v>
      </c>
      <c r="C670" s="403" t="s">
        <v>2840</v>
      </c>
      <c r="D670" s="404"/>
      <c r="E670" s="405"/>
      <c r="F670" s="244">
        <v>390600000</v>
      </c>
      <c r="G670" s="240">
        <v>173572563</v>
      </c>
      <c r="H670" s="240">
        <v>6300000</v>
      </c>
      <c r="I670" s="240">
        <v>99200000</v>
      </c>
      <c r="J670" s="240">
        <v>0</v>
      </c>
      <c r="K670" s="244">
        <v>111527437</v>
      </c>
      <c r="L670" s="458" t="s">
        <v>74</v>
      </c>
      <c r="M670" s="241"/>
      <c r="N670" s="239"/>
    </row>
    <row r="671" spans="1:14" x14ac:dyDescent="0.25">
      <c r="A671" s="455"/>
      <c r="B671" s="243" t="s">
        <v>2124</v>
      </c>
      <c r="C671" s="406"/>
      <c r="D671" s="407"/>
      <c r="E671" s="408"/>
      <c r="F671" s="244">
        <v>155000000</v>
      </c>
      <c r="G671" s="240">
        <v>32991727</v>
      </c>
      <c r="H671" s="240">
        <v>6300000</v>
      </c>
      <c r="I671" s="240">
        <v>0</v>
      </c>
      <c r="J671" s="240">
        <v>0</v>
      </c>
      <c r="K671" s="244">
        <v>115708273</v>
      </c>
      <c r="L671" s="458"/>
      <c r="M671" s="241"/>
      <c r="N671" s="239"/>
    </row>
    <row r="672" spans="1:14" x14ac:dyDescent="0.25">
      <c r="A672" s="455"/>
      <c r="B672" s="243" t="s">
        <v>2127</v>
      </c>
      <c r="C672" s="406"/>
      <c r="D672" s="407"/>
      <c r="E672" s="408"/>
      <c r="F672" s="244">
        <v>230000000</v>
      </c>
      <c r="G672" s="240">
        <v>0</v>
      </c>
      <c r="H672" s="240">
        <v>4200000</v>
      </c>
      <c r="I672" s="240">
        <v>0</v>
      </c>
      <c r="J672" s="240">
        <v>0</v>
      </c>
      <c r="K672" s="244">
        <v>225800000</v>
      </c>
      <c r="L672" s="458"/>
      <c r="M672" s="241"/>
      <c r="N672" s="239"/>
    </row>
    <row r="673" spans="1:14" x14ac:dyDescent="0.25">
      <c r="A673" s="455"/>
      <c r="B673" s="243" t="s">
        <v>2130</v>
      </c>
      <c r="C673" s="406"/>
      <c r="D673" s="407"/>
      <c r="E673" s="408"/>
      <c r="F673" s="244">
        <v>230000000</v>
      </c>
      <c r="G673" s="240">
        <v>0</v>
      </c>
      <c r="H673" s="240">
        <v>4200000</v>
      </c>
      <c r="I673" s="240">
        <v>9200000</v>
      </c>
      <c r="J673" s="240">
        <v>0</v>
      </c>
      <c r="K673" s="244">
        <v>216600000</v>
      </c>
      <c r="L673" s="458"/>
      <c r="M673" s="241"/>
      <c r="N673" s="241"/>
    </row>
    <row r="674" spans="1:14" x14ac:dyDescent="0.25">
      <c r="A674" s="455"/>
      <c r="B674" s="243" t="s">
        <v>2133</v>
      </c>
      <c r="C674" s="409"/>
      <c r="D674" s="410"/>
      <c r="E674" s="411"/>
      <c r="F674" s="244">
        <v>46000000</v>
      </c>
      <c r="G674" s="240">
        <v>0</v>
      </c>
      <c r="H674" s="240">
        <v>0</v>
      </c>
      <c r="I674" s="240">
        <v>9200000</v>
      </c>
      <c r="J674" s="240">
        <v>0</v>
      </c>
      <c r="K674" s="244">
        <v>36800000</v>
      </c>
      <c r="L674" s="458"/>
      <c r="M674" s="241"/>
      <c r="N674" s="241"/>
    </row>
    <row r="675" spans="1:14" ht="12.75" customHeight="1" x14ac:dyDescent="0.25">
      <c r="A675" s="242" t="s">
        <v>2827</v>
      </c>
      <c r="B675" s="243" t="s">
        <v>2145</v>
      </c>
      <c r="C675" s="388" t="s">
        <v>2852</v>
      </c>
      <c r="D675" s="389"/>
      <c r="E675" s="390"/>
      <c r="F675" s="244">
        <v>186000000</v>
      </c>
      <c r="G675" s="240">
        <v>15137827</v>
      </c>
      <c r="H675" s="240">
        <v>5400000</v>
      </c>
      <c r="I675" s="240"/>
      <c r="J675" s="240">
        <v>68200000</v>
      </c>
      <c r="K675" s="244">
        <v>100862173</v>
      </c>
      <c r="L675" s="241" t="s">
        <v>15</v>
      </c>
      <c r="M675" s="241"/>
      <c r="N675" s="241"/>
    </row>
    <row r="676" spans="1:14" ht="25.5" customHeight="1" x14ac:dyDescent="0.25">
      <c r="A676" s="242" t="s">
        <v>2828</v>
      </c>
      <c r="B676" s="243" t="s">
        <v>2146</v>
      </c>
      <c r="C676" s="388" t="s">
        <v>2851</v>
      </c>
      <c r="D676" s="389"/>
      <c r="E676" s="390"/>
      <c r="F676" s="244">
        <v>517000000</v>
      </c>
      <c r="G676" s="240"/>
      <c r="H676" s="240"/>
      <c r="I676" s="240"/>
      <c r="J676" s="240">
        <v>418100000</v>
      </c>
      <c r="K676" s="244">
        <v>173500000</v>
      </c>
      <c r="L676" s="241" t="s">
        <v>15</v>
      </c>
      <c r="M676" s="241"/>
      <c r="N676" s="241"/>
    </row>
    <row r="677" spans="1:14" x14ac:dyDescent="0.25">
      <c r="A677" s="214" t="s">
        <v>2939</v>
      </c>
      <c r="B677" s="215">
        <v>28</v>
      </c>
      <c r="C677" s="377"/>
      <c r="D677" s="378"/>
      <c r="E677" s="379"/>
      <c r="F677" s="216">
        <f>SUM(F554:F676)</f>
        <v>11980400000</v>
      </c>
      <c r="G677" s="216">
        <f t="shared" ref="G677:K677" si="10">SUM(G554:G676)</f>
        <v>2143310850</v>
      </c>
      <c r="H677" s="216">
        <f t="shared" si="10"/>
        <v>148400000</v>
      </c>
      <c r="I677" s="216">
        <f t="shared" si="10"/>
        <v>3132000000</v>
      </c>
      <c r="J677" s="216">
        <f t="shared" si="10"/>
        <v>486300000</v>
      </c>
      <c r="K677" s="216">
        <f t="shared" si="10"/>
        <v>6148589150</v>
      </c>
      <c r="L677" s="215"/>
      <c r="M677" s="215" t="s">
        <v>2763</v>
      </c>
      <c r="N677" s="215"/>
    </row>
    <row r="679" spans="1:14" s="221" customFormat="1" ht="36" x14ac:dyDescent="0.25">
      <c r="A679" s="211"/>
      <c r="B679" s="211" t="s">
        <v>2857</v>
      </c>
      <c r="C679" s="391" t="s">
        <v>2957</v>
      </c>
      <c r="D679" s="392"/>
      <c r="E679" s="393"/>
      <c r="F679" s="212" t="s">
        <v>2858</v>
      </c>
      <c r="G679" s="212" t="s">
        <v>2859</v>
      </c>
      <c r="H679" s="212" t="s">
        <v>2860</v>
      </c>
      <c r="I679" s="212" t="s">
        <v>508</v>
      </c>
      <c r="J679" s="212" t="s">
        <v>2861</v>
      </c>
      <c r="K679" s="212" t="s">
        <v>510</v>
      </c>
      <c r="L679" s="211" t="s">
        <v>513</v>
      </c>
      <c r="M679" s="211" t="s">
        <v>514</v>
      </c>
      <c r="N679" s="211"/>
    </row>
    <row r="680" spans="1:14" ht="25.5" customHeight="1" x14ac:dyDescent="0.25">
      <c r="A680" s="214">
        <v>1</v>
      </c>
      <c r="B680" s="215" t="s">
        <v>2941</v>
      </c>
      <c r="C680" s="377" t="s">
        <v>2942</v>
      </c>
      <c r="D680" s="378"/>
      <c r="E680" s="379"/>
      <c r="F680" s="216">
        <v>31000000</v>
      </c>
      <c r="G680" s="216"/>
      <c r="H680" s="216"/>
      <c r="I680" s="216"/>
      <c r="J680" s="216"/>
      <c r="K680" s="246"/>
      <c r="L680" s="216" t="s">
        <v>2361</v>
      </c>
      <c r="M680" s="215"/>
      <c r="N680" s="215"/>
    </row>
    <row r="681" spans="1:14" ht="25.5" customHeight="1" x14ac:dyDescent="0.25">
      <c r="A681" s="214">
        <v>2</v>
      </c>
      <c r="B681" s="215" t="s">
        <v>2943</v>
      </c>
      <c r="C681" s="377" t="s">
        <v>2942</v>
      </c>
      <c r="D681" s="378"/>
      <c r="E681" s="379"/>
      <c r="F681" s="216">
        <v>31000000</v>
      </c>
      <c r="G681" s="216"/>
      <c r="H681" s="216"/>
      <c r="I681" s="216"/>
      <c r="J681" s="216"/>
      <c r="K681" s="246"/>
      <c r="L681" s="216" t="s">
        <v>2361</v>
      </c>
      <c r="M681" s="215"/>
      <c r="N681" s="215"/>
    </row>
    <row r="682" spans="1:14" ht="25.5" customHeight="1" x14ac:dyDescent="0.25">
      <c r="A682" s="214">
        <v>3</v>
      </c>
      <c r="B682" s="215" t="s">
        <v>2944</v>
      </c>
      <c r="C682" s="377" t="s">
        <v>2945</v>
      </c>
      <c r="D682" s="378"/>
      <c r="E682" s="379"/>
      <c r="F682" s="216">
        <v>108000000</v>
      </c>
      <c r="G682" s="216">
        <v>900000</v>
      </c>
      <c r="H682" s="216"/>
      <c r="I682" s="216"/>
      <c r="J682" s="216"/>
      <c r="K682" s="216">
        <v>107100000</v>
      </c>
      <c r="L682" s="215" t="s">
        <v>15</v>
      </c>
      <c r="M682" s="215" t="s">
        <v>2989</v>
      </c>
      <c r="N682" s="215"/>
    </row>
    <row r="683" spans="1:14" x14ac:dyDescent="0.25">
      <c r="A683" s="214" t="s">
        <v>2939</v>
      </c>
      <c r="B683" s="215">
        <v>1</v>
      </c>
      <c r="C683" s="377"/>
      <c r="D683" s="378"/>
      <c r="E683" s="379"/>
      <c r="F683" s="216">
        <v>108000000</v>
      </c>
      <c r="G683" s="216">
        <v>900000</v>
      </c>
      <c r="H683" s="216"/>
      <c r="I683" s="216"/>
      <c r="J683" s="216"/>
      <c r="K683" s="216">
        <v>107100000</v>
      </c>
      <c r="L683" s="215"/>
      <c r="M683" s="215"/>
      <c r="N683" s="215"/>
    </row>
    <row r="684" spans="1:14" x14ac:dyDescent="0.25">
      <c r="A684" s="247"/>
      <c r="B684" s="248"/>
      <c r="C684" s="248"/>
      <c r="D684" s="248"/>
      <c r="E684" s="248"/>
      <c r="F684" s="249"/>
      <c r="G684" s="249"/>
      <c r="H684" s="249"/>
      <c r="I684" s="249"/>
      <c r="J684" s="249"/>
      <c r="K684" s="249"/>
      <c r="L684" s="248"/>
      <c r="M684" s="248"/>
      <c r="N684" s="248"/>
    </row>
    <row r="685" spans="1:14" s="251" customFormat="1" ht="42.75" customHeight="1" x14ac:dyDescent="0.25">
      <c r="A685" s="211"/>
      <c r="B685" s="211" t="s">
        <v>2857</v>
      </c>
      <c r="C685" s="391" t="s">
        <v>2990</v>
      </c>
      <c r="D685" s="392"/>
      <c r="E685" s="393"/>
      <c r="F685" s="212" t="s">
        <v>2858</v>
      </c>
      <c r="G685" s="212" t="s">
        <v>2859</v>
      </c>
      <c r="H685" s="212" t="s">
        <v>2860</v>
      </c>
      <c r="I685" s="212" t="s">
        <v>508</v>
      </c>
      <c r="J685" s="212" t="s">
        <v>2861</v>
      </c>
      <c r="K685" s="212" t="s">
        <v>510</v>
      </c>
      <c r="L685" s="211" t="s">
        <v>513</v>
      </c>
      <c r="M685" s="211" t="s">
        <v>514</v>
      </c>
      <c r="N685" s="250"/>
    </row>
    <row r="686" spans="1:14" ht="12.75" customHeight="1" x14ac:dyDescent="0.25">
      <c r="A686" s="252">
        <v>1</v>
      </c>
      <c r="B686" s="253" t="s">
        <v>2991</v>
      </c>
      <c r="C686" s="374" t="s">
        <v>2992</v>
      </c>
      <c r="D686" s="375"/>
      <c r="E686" s="376"/>
      <c r="F686" s="254">
        <v>46000000</v>
      </c>
      <c r="G686" s="254">
        <v>800000</v>
      </c>
      <c r="H686" s="254"/>
      <c r="I686" s="254"/>
      <c r="J686" s="254"/>
      <c r="K686" s="254">
        <v>45200000</v>
      </c>
      <c r="L686" s="253" t="s">
        <v>15</v>
      </c>
      <c r="M686" s="253"/>
      <c r="N686" s="248"/>
    </row>
    <row r="687" spans="1:14" ht="12.75" customHeight="1" x14ac:dyDescent="0.25">
      <c r="A687" s="252">
        <v>2</v>
      </c>
      <c r="B687" s="253" t="s">
        <v>2993</v>
      </c>
      <c r="C687" s="374" t="s">
        <v>2994</v>
      </c>
      <c r="D687" s="375"/>
      <c r="E687" s="376"/>
      <c r="F687" s="254">
        <v>46000000</v>
      </c>
      <c r="G687" s="254"/>
      <c r="H687" s="254"/>
      <c r="I687" s="254"/>
      <c r="J687" s="254"/>
      <c r="K687" s="254"/>
      <c r="L687" s="253" t="s">
        <v>2940</v>
      </c>
      <c r="M687" s="253"/>
      <c r="N687" s="248"/>
    </row>
    <row r="688" spans="1:14" ht="12.75" customHeight="1" x14ac:dyDescent="0.25">
      <c r="A688" s="252">
        <v>3</v>
      </c>
      <c r="B688" s="253" t="s">
        <v>2995</v>
      </c>
      <c r="C688" s="374" t="s">
        <v>2994</v>
      </c>
      <c r="D688" s="375"/>
      <c r="E688" s="376"/>
      <c r="F688" s="254">
        <v>46000000</v>
      </c>
      <c r="G688" s="254"/>
      <c r="H688" s="254"/>
      <c r="I688" s="254"/>
      <c r="J688" s="254"/>
      <c r="K688" s="254"/>
      <c r="L688" s="253" t="s">
        <v>2940</v>
      </c>
      <c r="M688" s="253"/>
      <c r="N688" s="248"/>
    </row>
    <row r="689" spans="1:15" ht="12.75" customHeight="1" x14ac:dyDescent="0.25">
      <c r="A689" s="252">
        <v>4</v>
      </c>
      <c r="B689" s="253" t="s">
        <v>782</v>
      </c>
      <c r="C689" s="374" t="s">
        <v>2997</v>
      </c>
      <c r="D689" s="375"/>
      <c r="E689" s="376"/>
      <c r="F689" s="254">
        <v>30000000</v>
      </c>
      <c r="G689" s="254">
        <v>18000000</v>
      </c>
      <c r="H689" s="254"/>
      <c r="I689" s="254"/>
      <c r="J689" s="254"/>
      <c r="K689" s="254"/>
      <c r="L689" s="253" t="s">
        <v>2940</v>
      </c>
      <c r="M689" s="253"/>
      <c r="N689" s="248"/>
    </row>
    <row r="690" spans="1:15" ht="12.75" customHeight="1" x14ac:dyDescent="0.25">
      <c r="A690" s="252">
        <v>5</v>
      </c>
      <c r="B690" s="253" t="s">
        <v>2996</v>
      </c>
      <c r="C690" s="374" t="s">
        <v>2998</v>
      </c>
      <c r="D690" s="375"/>
      <c r="E690" s="376"/>
      <c r="F690" s="254">
        <v>30000000</v>
      </c>
      <c r="G690" s="254">
        <v>8000000</v>
      </c>
      <c r="H690" s="254"/>
      <c r="I690" s="254"/>
      <c r="J690" s="254"/>
      <c r="K690" s="254"/>
      <c r="L690" s="253" t="s">
        <v>2940</v>
      </c>
      <c r="M690" s="253"/>
      <c r="N690" s="248"/>
    </row>
    <row r="691" spans="1:15" ht="12.75" customHeight="1" x14ac:dyDescent="0.25">
      <c r="A691" s="252">
        <v>6</v>
      </c>
      <c r="B691" s="253" t="s">
        <v>2999</v>
      </c>
      <c r="C691" s="374" t="s">
        <v>3000</v>
      </c>
      <c r="D691" s="375"/>
      <c r="E691" s="376"/>
      <c r="F691" s="254">
        <v>37300000</v>
      </c>
      <c r="G691" s="254">
        <v>5000000</v>
      </c>
      <c r="H691" s="254"/>
      <c r="I691" s="254"/>
      <c r="J691" s="254"/>
      <c r="K691" s="254"/>
      <c r="L691" s="253" t="s">
        <v>2940</v>
      </c>
      <c r="M691" s="253"/>
      <c r="N691" s="248"/>
    </row>
    <row r="692" spans="1:15" ht="12.75" customHeight="1" x14ac:dyDescent="0.25">
      <c r="A692" s="252">
        <v>7</v>
      </c>
      <c r="B692" s="253" t="s">
        <v>3001</v>
      </c>
      <c r="C692" s="374" t="s">
        <v>3002</v>
      </c>
      <c r="D692" s="375"/>
      <c r="E692" s="376"/>
      <c r="F692" s="254">
        <v>31000000</v>
      </c>
      <c r="G692" s="254"/>
      <c r="H692" s="254"/>
      <c r="I692" s="254"/>
      <c r="J692" s="254"/>
      <c r="K692" s="254">
        <v>31000000</v>
      </c>
      <c r="L692" s="253" t="s">
        <v>15</v>
      </c>
      <c r="M692" s="253"/>
      <c r="N692" s="248"/>
    </row>
    <row r="693" spans="1:15" ht="25.5" customHeight="1" x14ac:dyDescent="0.25">
      <c r="A693" s="252">
        <v>8</v>
      </c>
      <c r="B693" s="253" t="s">
        <v>3014</v>
      </c>
      <c r="C693" s="374" t="s">
        <v>3003</v>
      </c>
      <c r="D693" s="375"/>
      <c r="E693" s="376"/>
      <c r="F693" s="254">
        <v>62000000</v>
      </c>
      <c r="G693" s="254">
        <v>5275000</v>
      </c>
      <c r="H693" s="254"/>
      <c r="I693" s="254">
        <v>37200000</v>
      </c>
      <c r="J693" s="254"/>
      <c r="K693" s="254">
        <v>24800000</v>
      </c>
      <c r="L693" s="253" t="s">
        <v>15</v>
      </c>
      <c r="M693" s="253"/>
      <c r="N693" s="248"/>
    </row>
    <row r="694" spans="1:15" ht="12.75" customHeight="1" x14ac:dyDescent="0.25">
      <c r="A694" s="252">
        <v>9</v>
      </c>
      <c r="B694" s="253" t="s">
        <v>3004</v>
      </c>
      <c r="C694" s="374" t="s">
        <v>3005</v>
      </c>
      <c r="D694" s="375"/>
      <c r="E694" s="376"/>
      <c r="F694" s="254">
        <v>341000000</v>
      </c>
      <c r="G694" s="254">
        <v>27000000</v>
      </c>
      <c r="H694" s="254"/>
      <c r="I694" s="254">
        <v>142600000</v>
      </c>
      <c r="J694" s="254"/>
      <c r="K694" s="254">
        <v>171400000</v>
      </c>
      <c r="L694" s="253" t="s">
        <v>15</v>
      </c>
      <c r="M694" s="253"/>
      <c r="N694" s="248"/>
    </row>
    <row r="695" spans="1:15" ht="12.75" customHeight="1" x14ac:dyDescent="0.25">
      <c r="A695" s="252">
        <v>10</v>
      </c>
      <c r="B695" s="253" t="s">
        <v>3006</v>
      </c>
      <c r="C695" s="374" t="s">
        <v>3007</v>
      </c>
      <c r="D695" s="375"/>
      <c r="E695" s="376"/>
      <c r="F695" s="254">
        <v>31000000</v>
      </c>
      <c r="G695" s="254">
        <v>3775000</v>
      </c>
      <c r="H695" s="254"/>
      <c r="I695" s="254">
        <v>18600000</v>
      </c>
      <c r="J695" s="254"/>
      <c r="K695" s="254">
        <v>8625000</v>
      </c>
      <c r="L695" s="253" t="s">
        <v>15</v>
      </c>
      <c r="M695" s="253"/>
      <c r="N695" s="248"/>
    </row>
    <row r="696" spans="1:15" ht="12.75" customHeight="1" x14ac:dyDescent="0.25">
      <c r="A696" s="252">
        <v>11</v>
      </c>
      <c r="B696" s="253" t="s">
        <v>3008</v>
      </c>
      <c r="C696" s="374" t="s">
        <v>3007</v>
      </c>
      <c r="D696" s="375"/>
      <c r="E696" s="376"/>
      <c r="F696" s="254">
        <v>124000000</v>
      </c>
      <c r="G696" s="254">
        <v>8734750</v>
      </c>
      <c r="H696" s="254"/>
      <c r="I696" s="254">
        <v>62453500</v>
      </c>
      <c r="J696" s="254"/>
      <c r="K696" s="254">
        <v>61546500</v>
      </c>
      <c r="L696" s="253" t="s">
        <v>15</v>
      </c>
      <c r="M696" s="253"/>
      <c r="N696" s="248"/>
    </row>
    <row r="697" spans="1:15" ht="12.75" customHeight="1" x14ac:dyDescent="0.25">
      <c r="A697" s="252">
        <v>12</v>
      </c>
      <c r="B697" s="253" t="s">
        <v>3009</v>
      </c>
      <c r="C697" s="374" t="s">
        <v>3010</v>
      </c>
      <c r="D697" s="375"/>
      <c r="E697" s="376"/>
      <c r="F697" s="254">
        <v>46000000</v>
      </c>
      <c r="G697" s="254"/>
      <c r="H697" s="254"/>
      <c r="I697" s="254"/>
      <c r="J697" s="254"/>
      <c r="K697" s="254">
        <v>46000000</v>
      </c>
      <c r="L697" s="253" t="s">
        <v>15</v>
      </c>
      <c r="M697" s="253"/>
      <c r="N697" s="248"/>
    </row>
    <row r="698" spans="1:15" ht="12.75" customHeight="1" x14ac:dyDescent="0.25">
      <c r="A698" s="252">
        <v>13</v>
      </c>
      <c r="B698" s="253" t="s">
        <v>3011</v>
      </c>
      <c r="C698" s="374" t="s">
        <v>3012</v>
      </c>
      <c r="D698" s="375"/>
      <c r="E698" s="376"/>
      <c r="F698" s="254">
        <v>31000000</v>
      </c>
      <c r="G698" s="254"/>
      <c r="H698" s="254"/>
      <c r="I698" s="254">
        <v>6200000</v>
      </c>
      <c r="J698" s="254"/>
      <c r="K698" s="254">
        <v>24800000</v>
      </c>
      <c r="L698" s="253" t="s">
        <v>15</v>
      </c>
      <c r="M698" s="253"/>
      <c r="N698" s="248"/>
    </row>
    <row r="699" spans="1:15" ht="12.75" customHeight="1" x14ac:dyDescent="0.25">
      <c r="A699" s="252">
        <v>14</v>
      </c>
      <c r="B699" s="253" t="s">
        <v>3013</v>
      </c>
      <c r="C699" s="374" t="s">
        <v>3012</v>
      </c>
      <c r="D699" s="375"/>
      <c r="E699" s="376"/>
      <c r="F699" s="254">
        <v>31000000</v>
      </c>
      <c r="G699" s="254"/>
      <c r="H699" s="254"/>
      <c r="I699" s="254">
        <v>6200000</v>
      </c>
      <c r="J699" s="254"/>
      <c r="K699" s="254">
        <v>24800000</v>
      </c>
      <c r="L699" s="253" t="s">
        <v>15</v>
      </c>
      <c r="M699" s="253"/>
      <c r="N699" s="248"/>
    </row>
    <row r="700" spans="1:15" x14ac:dyDescent="0.25">
      <c r="A700" s="252" t="s">
        <v>2939</v>
      </c>
      <c r="B700" s="253">
        <v>9</v>
      </c>
      <c r="C700" s="374"/>
      <c r="D700" s="375"/>
      <c r="E700" s="376"/>
      <c r="F700" s="254">
        <f>SUM(F686:F699)</f>
        <v>932300000</v>
      </c>
      <c r="G700" s="254">
        <f t="shared" ref="G700:K700" si="11">SUM(G686:G699)</f>
        <v>76584750</v>
      </c>
      <c r="H700" s="254">
        <f t="shared" si="11"/>
        <v>0</v>
      </c>
      <c r="I700" s="254">
        <f t="shared" si="11"/>
        <v>273253500</v>
      </c>
      <c r="J700" s="254">
        <f t="shared" si="11"/>
        <v>0</v>
      </c>
      <c r="K700" s="254">
        <f t="shared" si="11"/>
        <v>438171500</v>
      </c>
      <c r="L700" s="253"/>
      <c r="M700" s="253"/>
      <c r="N700" s="248"/>
    </row>
    <row r="701" spans="1:15" x14ac:dyDescent="0.25">
      <c r="A701" s="247"/>
      <c r="B701" s="248"/>
      <c r="C701" s="248"/>
      <c r="D701" s="248"/>
      <c r="E701" s="248"/>
      <c r="F701" s="249"/>
      <c r="G701" s="249"/>
      <c r="H701" s="249"/>
      <c r="I701" s="249"/>
      <c r="J701" s="249"/>
      <c r="K701" s="249"/>
      <c r="L701" s="248"/>
      <c r="M701" s="248"/>
      <c r="N701" s="248"/>
    </row>
    <row r="702" spans="1:15" s="251" customFormat="1" ht="42.75" customHeight="1" x14ac:dyDescent="0.25">
      <c r="A702" s="211"/>
      <c r="B702" s="211" t="s">
        <v>2857</v>
      </c>
      <c r="C702" s="391" t="s">
        <v>4967</v>
      </c>
      <c r="D702" s="392"/>
      <c r="E702" s="393"/>
      <c r="F702" s="212" t="s">
        <v>2858</v>
      </c>
      <c r="G702" s="212" t="s">
        <v>2859</v>
      </c>
      <c r="H702" s="212" t="s">
        <v>2860</v>
      </c>
      <c r="I702" s="212" t="s">
        <v>508</v>
      </c>
      <c r="J702" s="212" t="s">
        <v>2861</v>
      </c>
      <c r="K702" s="212" t="s">
        <v>510</v>
      </c>
      <c r="L702" s="211" t="s">
        <v>513</v>
      </c>
      <c r="M702" s="211" t="s">
        <v>514</v>
      </c>
      <c r="N702" s="250"/>
    </row>
    <row r="703" spans="1:15" x14ac:dyDescent="0.25">
      <c r="A703" s="255">
        <v>1</v>
      </c>
      <c r="B703" s="255" t="s">
        <v>3978</v>
      </c>
      <c r="C703" s="256" t="s">
        <v>3016</v>
      </c>
      <c r="D703" s="257" t="s">
        <v>3017</v>
      </c>
      <c r="E703" s="258" t="s">
        <v>3018</v>
      </c>
      <c r="F703" s="259">
        <v>78000000</v>
      </c>
      <c r="G703" s="259">
        <v>53000000</v>
      </c>
      <c r="H703" s="259"/>
      <c r="I703" s="259">
        <v>18600000</v>
      </c>
      <c r="J703" s="259"/>
      <c r="K703" s="259">
        <f t="shared" ref="K703:K713" si="12">F703-G703-I703</f>
        <v>6400000</v>
      </c>
      <c r="L703" s="255" t="s">
        <v>74</v>
      </c>
      <c r="M703" s="255"/>
      <c r="N703" s="255"/>
      <c r="O703" s="255"/>
    </row>
    <row r="704" spans="1:15" x14ac:dyDescent="0.25">
      <c r="A704" s="255">
        <v>2</v>
      </c>
      <c r="B704" s="255" t="s">
        <v>298</v>
      </c>
      <c r="C704" s="256" t="s">
        <v>3019</v>
      </c>
      <c r="D704" s="257" t="s">
        <v>3017</v>
      </c>
      <c r="E704" s="258" t="s">
        <v>3018</v>
      </c>
      <c r="F704" s="259">
        <v>78000000</v>
      </c>
      <c r="G704" s="259">
        <v>4100000</v>
      </c>
      <c r="H704" s="259"/>
      <c r="I704" s="259">
        <v>31000000</v>
      </c>
      <c r="J704" s="259"/>
      <c r="K704" s="259">
        <f t="shared" si="12"/>
        <v>42900000</v>
      </c>
      <c r="L704" s="255" t="s">
        <v>74</v>
      </c>
      <c r="M704" s="255"/>
      <c r="N704" s="255"/>
      <c r="O704" s="255"/>
    </row>
    <row r="705" spans="1:15" s="210" customFormat="1" x14ac:dyDescent="0.25">
      <c r="A705" s="255">
        <v>3</v>
      </c>
      <c r="B705" s="255" t="s">
        <v>3979</v>
      </c>
      <c r="C705" s="256" t="s">
        <v>3016</v>
      </c>
      <c r="D705" s="257" t="s">
        <v>3017</v>
      </c>
      <c r="E705" s="258" t="s">
        <v>3018</v>
      </c>
      <c r="F705" s="259">
        <v>78000000</v>
      </c>
      <c r="G705" s="259">
        <v>5500000</v>
      </c>
      <c r="H705" s="259"/>
      <c r="I705" s="259">
        <v>40200000</v>
      </c>
      <c r="J705" s="259"/>
      <c r="K705" s="259">
        <f t="shared" si="12"/>
        <v>32300000</v>
      </c>
      <c r="L705" s="255" t="s">
        <v>74</v>
      </c>
      <c r="M705" s="255"/>
      <c r="N705" s="255"/>
      <c r="O705" s="255"/>
    </row>
    <row r="706" spans="1:15" x14ac:dyDescent="0.25">
      <c r="A706" s="255">
        <v>4</v>
      </c>
      <c r="B706" s="255" t="s">
        <v>3980</v>
      </c>
      <c r="C706" s="256" t="s">
        <v>3020</v>
      </c>
      <c r="D706" s="257" t="s">
        <v>3021</v>
      </c>
      <c r="E706" s="258" t="s">
        <v>3018</v>
      </c>
      <c r="F706" s="259">
        <v>93000000</v>
      </c>
      <c r="G706" s="259">
        <v>16000000</v>
      </c>
      <c r="H706" s="259"/>
      <c r="I706" s="259">
        <v>18400000</v>
      </c>
      <c r="J706" s="259"/>
      <c r="K706" s="259">
        <f t="shared" si="12"/>
        <v>58600000</v>
      </c>
      <c r="L706" s="255" t="s">
        <v>74</v>
      </c>
      <c r="M706" s="255"/>
      <c r="N706" s="255"/>
      <c r="O706" s="255"/>
    </row>
    <row r="707" spans="1:15" x14ac:dyDescent="0.25">
      <c r="A707" s="255">
        <v>5</v>
      </c>
      <c r="B707" s="255" t="s">
        <v>3981</v>
      </c>
      <c r="C707" s="256" t="s">
        <v>3020</v>
      </c>
      <c r="D707" s="257" t="s">
        <v>3021</v>
      </c>
      <c r="E707" s="258" t="s">
        <v>3018</v>
      </c>
      <c r="F707" s="259">
        <v>46500000</v>
      </c>
      <c r="G707" s="259">
        <v>1700000</v>
      </c>
      <c r="H707" s="259"/>
      <c r="I707" s="259">
        <v>9200000</v>
      </c>
      <c r="J707" s="259"/>
      <c r="K707" s="259">
        <f t="shared" si="12"/>
        <v>35600000</v>
      </c>
      <c r="L707" s="255" t="s">
        <v>74</v>
      </c>
      <c r="M707" s="255"/>
      <c r="N707" s="255"/>
      <c r="O707" s="255"/>
    </row>
    <row r="708" spans="1:15" s="219" customFormat="1" x14ac:dyDescent="0.25">
      <c r="A708" s="255">
        <v>6</v>
      </c>
      <c r="B708" s="255" t="s">
        <v>3982</v>
      </c>
      <c r="C708" s="256" t="s">
        <v>3022</v>
      </c>
      <c r="D708" s="257" t="s">
        <v>3023</v>
      </c>
      <c r="E708" s="258" t="s">
        <v>3018</v>
      </c>
      <c r="F708" s="259">
        <v>63000000</v>
      </c>
      <c r="G708" s="259">
        <v>7000000</v>
      </c>
      <c r="H708" s="259"/>
      <c r="I708" s="259">
        <v>12400000</v>
      </c>
      <c r="J708" s="259"/>
      <c r="K708" s="259">
        <f t="shared" si="12"/>
        <v>43600000</v>
      </c>
      <c r="L708" s="255" t="s">
        <v>74</v>
      </c>
      <c r="M708" s="255"/>
      <c r="N708" s="255"/>
      <c r="O708" s="255"/>
    </row>
    <row r="709" spans="1:15" x14ac:dyDescent="0.25">
      <c r="A709" s="255">
        <v>7</v>
      </c>
      <c r="B709" s="255" t="s">
        <v>3983</v>
      </c>
      <c r="C709" s="256" t="s">
        <v>3024</v>
      </c>
      <c r="D709" s="257" t="s">
        <v>3025</v>
      </c>
      <c r="E709" s="258" t="s">
        <v>3018</v>
      </c>
      <c r="F709" s="259">
        <v>170000000</v>
      </c>
      <c r="G709" s="259">
        <v>20000000</v>
      </c>
      <c r="H709" s="259"/>
      <c r="I709" s="259">
        <v>31000000</v>
      </c>
      <c r="J709" s="259"/>
      <c r="K709" s="259">
        <f t="shared" si="12"/>
        <v>119000000</v>
      </c>
      <c r="L709" s="255" t="s">
        <v>74</v>
      </c>
      <c r="M709" s="255"/>
      <c r="N709" s="255"/>
      <c r="O709" s="255"/>
    </row>
    <row r="710" spans="1:15" x14ac:dyDescent="0.25">
      <c r="A710" s="255">
        <v>8</v>
      </c>
      <c r="B710" s="255" t="s">
        <v>2444</v>
      </c>
      <c r="C710" s="256" t="s">
        <v>3026</v>
      </c>
      <c r="D710" s="257" t="s">
        <v>3021</v>
      </c>
      <c r="E710" s="258" t="s">
        <v>3018</v>
      </c>
      <c r="F710" s="259">
        <v>139500000</v>
      </c>
      <c r="G710" s="259">
        <v>7400000</v>
      </c>
      <c r="H710" s="259"/>
      <c r="I710" s="259">
        <v>46000000</v>
      </c>
      <c r="J710" s="259"/>
      <c r="K710" s="259">
        <f t="shared" si="12"/>
        <v>86100000</v>
      </c>
      <c r="L710" s="255" t="s">
        <v>74</v>
      </c>
      <c r="M710" s="255"/>
      <c r="N710" s="255"/>
      <c r="O710" s="255"/>
    </row>
    <row r="711" spans="1:15" x14ac:dyDescent="0.25">
      <c r="A711" s="255">
        <v>9</v>
      </c>
      <c r="B711" s="255" t="s">
        <v>3984</v>
      </c>
      <c r="C711" s="256" t="s">
        <v>3016</v>
      </c>
      <c r="D711" s="257" t="s">
        <v>3017</v>
      </c>
      <c r="E711" s="258" t="s">
        <v>3018</v>
      </c>
      <c r="F711" s="259">
        <v>78000000</v>
      </c>
      <c r="G711" s="259">
        <v>5200000</v>
      </c>
      <c r="H711" s="259"/>
      <c r="I711" s="259">
        <v>31000000</v>
      </c>
      <c r="J711" s="259"/>
      <c r="K711" s="259">
        <f t="shared" si="12"/>
        <v>41800000</v>
      </c>
      <c r="L711" s="255" t="s">
        <v>74</v>
      </c>
      <c r="M711" s="255"/>
      <c r="N711" s="255"/>
      <c r="O711" s="255"/>
    </row>
    <row r="712" spans="1:15" x14ac:dyDescent="0.25">
      <c r="A712" s="255">
        <v>10</v>
      </c>
      <c r="B712" s="255" t="s">
        <v>2051</v>
      </c>
      <c r="C712" s="256" t="s">
        <v>3026</v>
      </c>
      <c r="D712" s="257" t="s">
        <v>3021</v>
      </c>
      <c r="E712" s="258" t="s">
        <v>3018</v>
      </c>
      <c r="F712" s="259">
        <v>46500000</v>
      </c>
      <c r="G712" s="259">
        <v>500000</v>
      </c>
      <c r="H712" s="259"/>
      <c r="I712" s="259">
        <v>27600000</v>
      </c>
      <c r="J712" s="259"/>
      <c r="K712" s="259">
        <f t="shared" si="12"/>
        <v>18400000</v>
      </c>
      <c r="L712" s="255" t="s">
        <v>74</v>
      </c>
      <c r="M712" s="255"/>
      <c r="N712" s="255"/>
      <c r="O712" s="255"/>
    </row>
    <row r="713" spans="1:15" ht="16.5" customHeight="1" x14ac:dyDescent="0.25">
      <c r="A713" s="255">
        <v>11</v>
      </c>
      <c r="B713" s="255" t="s">
        <v>3985</v>
      </c>
      <c r="C713" s="256" t="s">
        <v>3020</v>
      </c>
      <c r="D713" s="257" t="s">
        <v>3021</v>
      </c>
      <c r="E713" s="258" t="s">
        <v>3018</v>
      </c>
      <c r="F713" s="259">
        <v>31500000</v>
      </c>
      <c r="G713" s="259">
        <v>8000000</v>
      </c>
      <c r="H713" s="259"/>
      <c r="I713" s="259">
        <v>18600000</v>
      </c>
      <c r="J713" s="259"/>
      <c r="K713" s="259">
        <f t="shared" si="12"/>
        <v>4900000</v>
      </c>
      <c r="L713" s="255" t="s">
        <v>74</v>
      </c>
      <c r="M713" s="255"/>
      <c r="N713" s="255"/>
      <c r="O713" s="255"/>
    </row>
    <row r="714" spans="1:15" ht="16.5" customHeight="1" x14ac:dyDescent="0.25">
      <c r="A714" s="255" t="s">
        <v>2939</v>
      </c>
      <c r="B714" s="255">
        <v>11</v>
      </c>
      <c r="C714" s="256">
        <v>11</v>
      </c>
      <c r="D714" s="257"/>
      <c r="E714" s="258"/>
      <c r="F714" s="259">
        <f>SUM(F703:F713)</f>
        <v>902000000</v>
      </c>
      <c r="G714" s="259">
        <f t="shared" ref="G714:K714" si="13">SUM(G703:G713)</f>
        <v>128400000</v>
      </c>
      <c r="H714" s="259">
        <f t="shared" si="13"/>
        <v>0</v>
      </c>
      <c r="I714" s="259">
        <f t="shared" si="13"/>
        <v>284000000</v>
      </c>
      <c r="J714" s="259">
        <f t="shared" si="13"/>
        <v>0</v>
      </c>
      <c r="K714" s="259">
        <f t="shared" si="13"/>
        <v>489600000</v>
      </c>
      <c r="L714" s="255"/>
      <c r="M714" s="255"/>
      <c r="N714" s="260"/>
      <c r="O714" s="260"/>
    </row>
    <row r="715" spans="1:15" s="251" customFormat="1" ht="42.75" customHeight="1" x14ac:dyDescent="0.25">
      <c r="A715" s="211"/>
      <c r="B715" s="211" t="s">
        <v>2857</v>
      </c>
      <c r="C715" s="391" t="s">
        <v>4950</v>
      </c>
      <c r="D715" s="392"/>
      <c r="E715" s="393"/>
      <c r="F715" s="212" t="s">
        <v>2858</v>
      </c>
      <c r="G715" s="212" t="s">
        <v>2859</v>
      </c>
      <c r="H715" s="212" t="s">
        <v>2860</v>
      </c>
      <c r="I715" s="212" t="s">
        <v>508</v>
      </c>
      <c r="J715" s="212" t="s">
        <v>2861</v>
      </c>
      <c r="K715" s="212" t="s">
        <v>510</v>
      </c>
      <c r="L715" s="211" t="s">
        <v>513</v>
      </c>
      <c r="M715" s="211" t="s">
        <v>514</v>
      </c>
      <c r="N715" s="250"/>
    </row>
    <row r="716" spans="1:15" ht="28.5" customHeight="1" x14ac:dyDescent="0.25">
      <c r="A716" s="255">
        <v>1</v>
      </c>
      <c r="B716" s="255" t="s">
        <v>3986</v>
      </c>
      <c r="C716" s="256" t="s">
        <v>3027</v>
      </c>
      <c r="D716" s="257" t="s">
        <v>3028</v>
      </c>
      <c r="E716" s="258" t="s">
        <v>3029</v>
      </c>
      <c r="F716" s="259">
        <v>49600000</v>
      </c>
      <c r="G716" s="259">
        <v>3000000</v>
      </c>
      <c r="H716" s="259"/>
      <c r="I716" s="259">
        <v>24800000</v>
      </c>
      <c r="J716" s="259"/>
      <c r="K716" s="259">
        <f>F716-G716-I716</f>
        <v>21800000</v>
      </c>
      <c r="L716" s="255" t="s">
        <v>74</v>
      </c>
      <c r="M716" s="255"/>
      <c r="N716" s="255">
        <v>914554196</v>
      </c>
      <c r="O716" s="255"/>
    </row>
    <row r="717" spans="1:15" ht="16.5" customHeight="1" x14ac:dyDescent="0.25">
      <c r="A717" s="255" t="s">
        <v>2939</v>
      </c>
      <c r="B717" s="255">
        <v>1</v>
      </c>
      <c r="C717" s="256"/>
      <c r="D717" s="257"/>
      <c r="E717" s="258"/>
      <c r="F717" s="259">
        <v>49600000</v>
      </c>
      <c r="G717" s="259">
        <v>3000000</v>
      </c>
      <c r="H717" s="259"/>
      <c r="I717" s="259">
        <v>24800000</v>
      </c>
      <c r="J717" s="259"/>
      <c r="K717" s="259">
        <f>F717-G717-I717</f>
        <v>21800000</v>
      </c>
      <c r="L717" s="255"/>
      <c r="M717" s="255"/>
      <c r="N717" s="260"/>
      <c r="O717" s="260"/>
    </row>
    <row r="718" spans="1:15" s="251" customFormat="1" ht="42.75" customHeight="1" x14ac:dyDescent="0.25">
      <c r="A718" s="211"/>
      <c r="B718" s="211" t="s">
        <v>2857</v>
      </c>
      <c r="C718" s="391" t="s">
        <v>4951</v>
      </c>
      <c r="D718" s="392"/>
      <c r="E718" s="393"/>
      <c r="F718" s="212" t="s">
        <v>2858</v>
      </c>
      <c r="G718" s="212" t="s">
        <v>2859</v>
      </c>
      <c r="H718" s="212" t="s">
        <v>2860</v>
      </c>
      <c r="I718" s="212" t="s">
        <v>508</v>
      </c>
      <c r="J718" s="212" t="s">
        <v>2861</v>
      </c>
      <c r="K718" s="212" t="s">
        <v>510</v>
      </c>
      <c r="L718" s="211" t="s">
        <v>513</v>
      </c>
      <c r="M718" s="211" t="s">
        <v>514</v>
      </c>
      <c r="N718" s="250"/>
    </row>
    <row r="719" spans="1:15" ht="24" x14ac:dyDescent="0.25">
      <c r="A719" s="255">
        <v>1</v>
      </c>
      <c r="B719" s="255" t="s">
        <v>3987</v>
      </c>
      <c r="C719" s="256" t="s">
        <v>3030</v>
      </c>
      <c r="D719" s="257" t="s">
        <v>3031</v>
      </c>
      <c r="E719" s="258" t="s">
        <v>3032</v>
      </c>
      <c r="F719" s="259">
        <v>63000000</v>
      </c>
      <c r="G719" s="259"/>
      <c r="H719" s="259"/>
      <c r="I719" s="259">
        <v>31500000</v>
      </c>
      <c r="J719" s="259"/>
      <c r="K719" s="259">
        <f t="shared" ref="K719:K724" si="14">F719-G719-I719</f>
        <v>31500000</v>
      </c>
      <c r="L719" s="255" t="s">
        <v>74</v>
      </c>
      <c r="M719" s="255"/>
      <c r="N719" s="255"/>
      <c r="O719" s="255"/>
    </row>
    <row r="720" spans="1:15" x14ac:dyDescent="0.25">
      <c r="A720" s="255">
        <v>2</v>
      </c>
      <c r="B720" s="255" t="s">
        <v>771</v>
      </c>
      <c r="C720" s="256" t="s">
        <v>3033</v>
      </c>
      <c r="D720" s="257" t="s">
        <v>3032</v>
      </c>
      <c r="E720" s="258" t="s">
        <v>3032</v>
      </c>
      <c r="F720" s="259">
        <v>63000000</v>
      </c>
      <c r="G720" s="259">
        <v>3000000</v>
      </c>
      <c r="H720" s="259"/>
      <c r="I720" s="259"/>
      <c r="J720" s="259"/>
      <c r="K720" s="259">
        <f t="shared" si="14"/>
        <v>60000000</v>
      </c>
      <c r="L720" s="255" t="s">
        <v>74</v>
      </c>
      <c r="M720" s="255"/>
      <c r="N720" s="255">
        <v>982195791</v>
      </c>
      <c r="O720" s="255"/>
    </row>
    <row r="721" spans="1:15" x14ac:dyDescent="0.25">
      <c r="A721" s="255">
        <v>3</v>
      </c>
      <c r="B721" s="255" t="s">
        <v>768</v>
      </c>
      <c r="C721" s="256" t="s">
        <v>3034</v>
      </c>
      <c r="D721" s="257" t="s">
        <v>3035</v>
      </c>
      <c r="E721" s="258" t="s">
        <v>3032</v>
      </c>
      <c r="F721" s="259">
        <v>155500000</v>
      </c>
      <c r="G721" s="259">
        <v>32000000</v>
      </c>
      <c r="H721" s="259"/>
      <c r="I721" s="259">
        <v>6200000</v>
      </c>
      <c r="J721" s="259"/>
      <c r="K721" s="259">
        <f t="shared" si="14"/>
        <v>117300000</v>
      </c>
      <c r="L721" s="255" t="s">
        <v>74</v>
      </c>
      <c r="M721" s="255"/>
      <c r="N721" s="255"/>
      <c r="O721" s="255"/>
    </row>
    <row r="722" spans="1:15" x14ac:dyDescent="0.25">
      <c r="A722" s="255">
        <v>4</v>
      </c>
      <c r="B722" s="255" t="s">
        <v>1403</v>
      </c>
      <c r="C722" s="256" t="s">
        <v>3034</v>
      </c>
      <c r="D722" s="257" t="s">
        <v>3035</v>
      </c>
      <c r="E722" s="258" t="s">
        <v>3032</v>
      </c>
      <c r="F722" s="259">
        <v>31500000</v>
      </c>
      <c r="G722" s="259">
        <v>5000000</v>
      </c>
      <c r="H722" s="259"/>
      <c r="I722" s="259"/>
      <c r="J722" s="259"/>
      <c r="K722" s="259">
        <f t="shared" si="14"/>
        <v>26500000</v>
      </c>
      <c r="L722" s="255" t="s">
        <v>74</v>
      </c>
      <c r="M722" s="255"/>
      <c r="N722" s="255">
        <v>1634925599</v>
      </c>
      <c r="O722" s="255"/>
    </row>
    <row r="723" spans="1:15" ht="24" x14ac:dyDescent="0.25">
      <c r="A723" s="255">
        <v>5</v>
      </c>
      <c r="B723" s="255" t="s">
        <v>1102</v>
      </c>
      <c r="C723" s="256" t="s">
        <v>3036</v>
      </c>
      <c r="D723" s="257" t="s">
        <v>3035</v>
      </c>
      <c r="E723" s="258" t="s">
        <v>3032</v>
      </c>
      <c r="F723" s="259">
        <v>46500000</v>
      </c>
      <c r="G723" s="259">
        <v>300000</v>
      </c>
      <c r="H723" s="259"/>
      <c r="I723" s="259"/>
      <c r="J723" s="259"/>
      <c r="K723" s="259">
        <f t="shared" si="14"/>
        <v>46200000</v>
      </c>
      <c r="L723" s="255" t="s">
        <v>74</v>
      </c>
      <c r="M723" s="255"/>
      <c r="N723" s="255">
        <v>1687353160</v>
      </c>
      <c r="O723" s="255"/>
    </row>
    <row r="724" spans="1:15" ht="16.5" customHeight="1" x14ac:dyDescent="0.25">
      <c r="A724" s="255">
        <v>6</v>
      </c>
      <c r="B724" s="255" t="s">
        <v>769</v>
      </c>
      <c r="C724" s="256" t="s">
        <v>3037</v>
      </c>
      <c r="D724" s="257" t="s">
        <v>3035</v>
      </c>
      <c r="E724" s="258" t="s">
        <v>3032</v>
      </c>
      <c r="F724" s="259">
        <v>46500000</v>
      </c>
      <c r="G724" s="259">
        <v>1800000</v>
      </c>
      <c r="H724" s="259"/>
      <c r="I724" s="259">
        <v>18400000</v>
      </c>
      <c r="J724" s="259"/>
      <c r="K724" s="259">
        <f t="shared" si="14"/>
        <v>26300000</v>
      </c>
      <c r="L724" s="255" t="s">
        <v>74</v>
      </c>
      <c r="M724" s="255"/>
      <c r="N724" s="255"/>
      <c r="O724" s="255"/>
    </row>
    <row r="725" spans="1:15" ht="16.5" customHeight="1" x14ac:dyDescent="0.25">
      <c r="A725" s="255" t="s">
        <v>2939</v>
      </c>
      <c r="B725" s="255">
        <v>6</v>
      </c>
      <c r="C725" s="256"/>
      <c r="D725" s="257"/>
      <c r="E725" s="258"/>
      <c r="F725" s="259">
        <f>SUM(F719:F724)</f>
        <v>406000000</v>
      </c>
      <c r="G725" s="259">
        <f t="shared" ref="G725:K725" si="15">SUM(G719:G724)</f>
        <v>42100000</v>
      </c>
      <c r="H725" s="259">
        <f t="shared" si="15"/>
        <v>0</v>
      </c>
      <c r="I725" s="259">
        <f t="shared" si="15"/>
        <v>56100000</v>
      </c>
      <c r="J725" s="259">
        <f t="shared" si="15"/>
        <v>0</v>
      </c>
      <c r="K725" s="259">
        <f t="shared" si="15"/>
        <v>307800000</v>
      </c>
      <c r="L725" s="255"/>
      <c r="M725" s="255"/>
      <c r="N725" s="260"/>
      <c r="O725" s="260"/>
    </row>
    <row r="726" spans="1:15" s="251" customFormat="1" ht="42.75" customHeight="1" x14ac:dyDescent="0.25">
      <c r="A726" s="211"/>
      <c r="B726" s="211" t="s">
        <v>2857</v>
      </c>
      <c r="C726" s="391" t="s">
        <v>4952</v>
      </c>
      <c r="D726" s="392"/>
      <c r="E726" s="393"/>
      <c r="F726" s="212" t="s">
        <v>2858</v>
      </c>
      <c r="G726" s="212" t="s">
        <v>2859</v>
      </c>
      <c r="H726" s="212" t="s">
        <v>2860</v>
      </c>
      <c r="I726" s="212" t="s">
        <v>508</v>
      </c>
      <c r="J726" s="212" t="s">
        <v>2861</v>
      </c>
      <c r="K726" s="212" t="s">
        <v>510</v>
      </c>
      <c r="L726" s="211" t="s">
        <v>513</v>
      </c>
      <c r="M726" s="211" t="s">
        <v>514</v>
      </c>
      <c r="N726" s="250"/>
    </row>
    <row r="727" spans="1:15" x14ac:dyDescent="0.25">
      <c r="A727" s="255">
        <v>1</v>
      </c>
      <c r="B727" s="255" t="s">
        <v>3988</v>
      </c>
      <c r="C727" s="256" t="s">
        <v>3038</v>
      </c>
      <c r="D727" s="257" t="s">
        <v>3039</v>
      </c>
      <c r="E727" s="258" t="s">
        <v>3040</v>
      </c>
      <c r="F727" s="259">
        <v>463000000</v>
      </c>
      <c r="G727" s="259">
        <v>32242000</v>
      </c>
      <c r="H727" s="259"/>
      <c r="I727" s="259">
        <v>55200000</v>
      </c>
      <c r="J727" s="259"/>
      <c r="K727" s="259">
        <f t="shared" ref="K727:K734" si="16">F727-G727-I727</f>
        <v>375558000</v>
      </c>
      <c r="L727" s="255" t="s">
        <v>74</v>
      </c>
      <c r="M727" s="255"/>
      <c r="N727" s="255">
        <v>1697368495</v>
      </c>
      <c r="O727" s="255"/>
    </row>
    <row r="728" spans="1:15" x14ac:dyDescent="0.25">
      <c r="A728" s="255">
        <v>2</v>
      </c>
      <c r="B728" s="255" t="s">
        <v>3989</v>
      </c>
      <c r="C728" s="256" t="s">
        <v>3041</v>
      </c>
      <c r="D728" s="257" t="s">
        <v>3039</v>
      </c>
      <c r="E728" s="258" t="s">
        <v>3040</v>
      </c>
      <c r="F728" s="259">
        <v>233500000</v>
      </c>
      <c r="G728" s="259">
        <v>1000000</v>
      </c>
      <c r="H728" s="259"/>
      <c r="I728" s="259">
        <v>78000000</v>
      </c>
      <c r="J728" s="259"/>
      <c r="K728" s="259">
        <f t="shared" si="16"/>
        <v>154500000</v>
      </c>
      <c r="L728" s="255" t="s">
        <v>74</v>
      </c>
      <c r="M728" s="255"/>
      <c r="N728" s="255">
        <v>1662338156</v>
      </c>
      <c r="O728" s="255"/>
    </row>
    <row r="729" spans="1:15" ht="24" x14ac:dyDescent="0.25">
      <c r="A729" s="255">
        <v>3</v>
      </c>
      <c r="B729" s="255" t="s">
        <v>3990</v>
      </c>
      <c r="C729" s="256" t="s">
        <v>3042</v>
      </c>
      <c r="D729" s="257" t="s">
        <v>3039</v>
      </c>
      <c r="E729" s="258" t="s">
        <v>3040</v>
      </c>
      <c r="F729" s="259">
        <v>46500000</v>
      </c>
      <c r="G729" s="259"/>
      <c r="H729" s="259"/>
      <c r="I729" s="259">
        <v>18400000</v>
      </c>
      <c r="J729" s="259"/>
      <c r="K729" s="259">
        <f t="shared" si="16"/>
        <v>28100000</v>
      </c>
      <c r="L729" s="255" t="s">
        <v>74</v>
      </c>
      <c r="M729" s="255"/>
      <c r="N729" s="255"/>
      <c r="O729" s="255"/>
    </row>
    <row r="730" spans="1:15" x14ac:dyDescent="0.25">
      <c r="A730" s="255">
        <v>4</v>
      </c>
      <c r="B730" s="255" t="s">
        <v>3991</v>
      </c>
      <c r="C730" s="256" t="s">
        <v>3043</v>
      </c>
      <c r="D730" s="257" t="s">
        <v>3039</v>
      </c>
      <c r="E730" s="258" t="s">
        <v>3040</v>
      </c>
      <c r="F730" s="259">
        <v>155500000</v>
      </c>
      <c r="G730" s="259"/>
      <c r="H730" s="259"/>
      <c r="I730" s="259">
        <v>105400000</v>
      </c>
      <c r="J730" s="259"/>
      <c r="K730" s="259">
        <f t="shared" si="16"/>
        <v>50100000</v>
      </c>
      <c r="L730" s="255" t="s">
        <v>74</v>
      </c>
      <c r="M730" s="255"/>
      <c r="N730" s="255"/>
      <c r="O730" s="255"/>
    </row>
    <row r="731" spans="1:15" ht="24" x14ac:dyDescent="0.25">
      <c r="A731" s="255">
        <v>5</v>
      </c>
      <c r="B731" s="255" t="s">
        <v>3992</v>
      </c>
      <c r="C731" s="256" t="s">
        <v>3044</v>
      </c>
      <c r="D731" s="257" t="s">
        <v>3039</v>
      </c>
      <c r="E731" s="258" t="s">
        <v>3040</v>
      </c>
      <c r="F731" s="259">
        <v>4650000</v>
      </c>
      <c r="G731" s="259"/>
      <c r="H731" s="259"/>
      <c r="I731" s="259"/>
      <c r="J731" s="259"/>
      <c r="K731" s="259">
        <f t="shared" si="16"/>
        <v>4650000</v>
      </c>
      <c r="L731" s="255" t="s">
        <v>74</v>
      </c>
      <c r="M731" s="255"/>
      <c r="N731" s="255">
        <v>1695750986</v>
      </c>
      <c r="O731" s="255"/>
    </row>
    <row r="732" spans="1:15" x14ac:dyDescent="0.25">
      <c r="A732" s="255">
        <v>6</v>
      </c>
      <c r="B732" s="255" t="s">
        <v>3993</v>
      </c>
      <c r="C732" s="256" t="s">
        <v>3045</v>
      </c>
      <c r="D732" s="257" t="s">
        <v>3039</v>
      </c>
      <c r="E732" s="258" t="s">
        <v>3040</v>
      </c>
      <c r="F732" s="259">
        <v>157500000</v>
      </c>
      <c r="G732" s="259">
        <v>6990000</v>
      </c>
      <c r="H732" s="259"/>
      <c r="I732" s="259"/>
      <c r="J732" s="259"/>
      <c r="K732" s="259">
        <f t="shared" si="16"/>
        <v>150510000</v>
      </c>
      <c r="L732" s="255" t="s">
        <v>74</v>
      </c>
      <c r="M732" s="255"/>
      <c r="N732" s="255">
        <v>1683511730</v>
      </c>
      <c r="O732" s="255"/>
    </row>
    <row r="733" spans="1:15" ht="24" x14ac:dyDescent="0.25">
      <c r="A733" s="255">
        <v>7</v>
      </c>
      <c r="B733" s="255" t="s">
        <v>3994</v>
      </c>
      <c r="C733" s="261" t="s">
        <v>3046</v>
      </c>
      <c r="D733" s="262" t="s">
        <v>3039</v>
      </c>
      <c r="E733" s="263" t="s">
        <v>3040</v>
      </c>
      <c r="F733" s="254">
        <v>31500000</v>
      </c>
      <c r="G733" s="254"/>
      <c r="H733" s="254"/>
      <c r="I733" s="254">
        <v>15218000</v>
      </c>
      <c r="J733" s="254"/>
      <c r="K733" s="259">
        <f t="shared" si="16"/>
        <v>16282000</v>
      </c>
      <c r="L733" s="253" t="s">
        <v>74</v>
      </c>
      <c r="M733" s="253"/>
      <c r="N733" s="253"/>
      <c r="O733" s="253"/>
    </row>
    <row r="734" spans="1:15" ht="24" x14ac:dyDescent="0.25">
      <c r="A734" s="255">
        <v>8</v>
      </c>
      <c r="B734" s="255" t="s">
        <v>3995</v>
      </c>
      <c r="C734" s="261" t="s">
        <v>3047</v>
      </c>
      <c r="D734" s="262" t="s">
        <v>3039</v>
      </c>
      <c r="E734" s="263" t="s">
        <v>3040</v>
      </c>
      <c r="F734" s="254">
        <v>93000000</v>
      </c>
      <c r="G734" s="254"/>
      <c r="H734" s="254"/>
      <c r="I734" s="254"/>
      <c r="J734" s="254"/>
      <c r="K734" s="259">
        <f t="shared" si="16"/>
        <v>93000000</v>
      </c>
      <c r="L734" s="253" t="s">
        <v>74</v>
      </c>
      <c r="M734" s="253"/>
      <c r="N734" s="253">
        <v>1687881534</v>
      </c>
      <c r="O734" s="253"/>
    </row>
    <row r="735" spans="1:15" x14ac:dyDescent="0.25">
      <c r="A735" s="255" t="s">
        <v>2939</v>
      </c>
      <c r="B735" s="255">
        <v>8</v>
      </c>
      <c r="C735" s="261"/>
      <c r="D735" s="262"/>
      <c r="E735" s="263"/>
      <c r="F735" s="254">
        <f>SUM(F727:F734)</f>
        <v>1185150000</v>
      </c>
      <c r="G735" s="254">
        <f t="shared" ref="G735:K735" si="17">SUM(G727:G734)</f>
        <v>40232000</v>
      </c>
      <c r="H735" s="254">
        <f t="shared" si="17"/>
        <v>0</v>
      </c>
      <c r="I735" s="254">
        <f t="shared" si="17"/>
        <v>272218000</v>
      </c>
      <c r="J735" s="254">
        <f t="shared" si="17"/>
        <v>0</v>
      </c>
      <c r="K735" s="254">
        <f t="shared" si="17"/>
        <v>872700000</v>
      </c>
      <c r="L735" s="253"/>
      <c r="M735" s="253"/>
      <c r="N735" s="248"/>
      <c r="O735" s="248"/>
    </row>
    <row r="736" spans="1:15" s="251" customFormat="1" ht="42.75" customHeight="1" x14ac:dyDescent="0.25">
      <c r="A736" s="211"/>
      <c r="B736" s="211" t="s">
        <v>2857</v>
      </c>
      <c r="C736" s="391" t="s">
        <v>4968</v>
      </c>
      <c r="D736" s="392"/>
      <c r="E736" s="393"/>
      <c r="F736" s="212" t="s">
        <v>2858</v>
      </c>
      <c r="G736" s="212" t="s">
        <v>2859</v>
      </c>
      <c r="H736" s="212" t="s">
        <v>2860</v>
      </c>
      <c r="I736" s="212" t="s">
        <v>508</v>
      </c>
      <c r="J736" s="212" t="s">
        <v>2861</v>
      </c>
      <c r="K736" s="212" t="s">
        <v>510</v>
      </c>
      <c r="L736" s="211" t="s">
        <v>513</v>
      </c>
      <c r="M736" s="211" t="s">
        <v>514</v>
      </c>
      <c r="N736" s="250"/>
    </row>
    <row r="737" spans="1:15" ht="24" x14ac:dyDescent="0.25">
      <c r="A737" s="255">
        <v>1</v>
      </c>
      <c r="B737" s="255" t="s">
        <v>3996</v>
      </c>
      <c r="C737" s="256" t="s">
        <v>3048</v>
      </c>
      <c r="D737" s="264" t="s">
        <v>3049</v>
      </c>
      <c r="E737" s="258" t="s">
        <v>3050</v>
      </c>
      <c r="F737" s="259">
        <v>533600000</v>
      </c>
      <c r="G737" s="259">
        <v>15450000</v>
      </c>
      <c r="H737" s="259"/>
      <c r="I737" s="259">
        <v>358800000</v>
      </c>
      <c r="J737" s="259"/>
      <c r="K737" s="259">
        <f>F737-G737-I737</f>
        <v>159350000</v>
      </c>
      <c r="L737" s="255" t="s">
        <v>74</v>
      </c>
      <c r="M737" s="255"/>
      <c r="N737" s="255"/>
      <c r="O737" s="255"/>
    </row>
    <row r="738" spans="1:15" ht="24" x14ac:dyDescent="0.25">
      <c r="A738" s="255">
        <v>2</v>
      </c>
      <c r="B738" s="255" t="s">
        <v>3997</v>
      </c>
      <c r="C738" s="256" t="s">
        <v>3051</v>
      </c>
      <c r="D738" s="257" t="s">
        <v>3049</v>
      </c>
      <c r="E738" s="258" t="s">
        <v>3050</v>
      </c>
      <c r="F738" s="259">
        <v>27600000</v>
      </c>
      <c r="G738" s="259"/>
      <c r="H738" s="259"/>
      <c r="I738" s="259">
        <v>18400000</v>
      </c>
      <c r="J738" s="259"/>
      <c r="K738" s="259">
        <f>F738-G738-I738</f>
        <v>9200000</v>
      </c>
      <c r="L738" s="255" t="s">
        <v>74</v>
      </c>
      <c r="M738" s="255"/>
      <c r="N738" s="255"/>
      <c r="O738" s="255"/>
    </row>
    <row r="739" spans="1:15" x14ac:dyDescent="0.25">
      <c r="A739" s="255" t="s">
        <v>2939</v>
      </c>
      <c r="B739" s="255">
        <v>2</v>
      </c>
      <c r="C739" s="256"/>
      <c r="D739" s="257"/>
      <c r="E739" s="258"/>
      <c r="F739" s="259">
        <f>SUM(F737:F738)</f>
        <v>561200000</v>
      </c>
      <c r="G739" s="259">
        <f t="shared" ref="G739:K739" si="18">SUM(G737:G738)</f>
        <v>15450000</v>
      </c>
      <c r="H739" s="259">
        <f t="shared" si="18"/>
        <v>0</v>
      </c>
      <c r="I739" s="259">
        <f t="shared" si="18"/>
        <v>377200000</v>
      </c>
      <c r="J739" s="259">
        <f t="shared" si="18"/>
        <v>0</v>
      </c>
      <c r="K739" s="259">
        <f t="shared" si="18"/>
        <v>168550000</v>
      </c>
      <c r="L739" s="255"/>
      <c r="M739" s="255"/>
      <c r="N739" s="260"/>
      <c r="O739" s="260"/>
    </row>
    <row r="740" spans="1:15" s="251" customFormat="1" ht="42.75" customHeight="1" x14ac:dyDescent="0.25">
      <c r="A740" s="211"/>
      <c r="B740" s="211" t="s">
        <v>2857</v>
      </c>
      <c r="C740" s="391" t="s">
        <v>4953</v>
      </c>
      <c r="D740" s="392"/>
      <c r="E740" s="393"/>
      <c r="F740" s="212" t="s">
        <v>2858</v>
      </c>
      <c r="G740" s="212" t="s">
        <v>2859</v>
      </c>
      <c r="H740" s="212" t="s">
        <v>2860</v>
      </c>
      <c r="I740" s="212" t="s">
        <v>508</v>
      </c>
      <c r="J740" s="212" t="s">
        <v>2861</v>
      </c>
      <c r="K740" s="212" t="s">
        <v>510</v>
      </c>
      <c r="L740" s="211" t="s">
        <v>513</v>
      </c>
      <c r="M740" s="211" t="s">
        <v>514</v>
      </c>
      <c r="N740" s="250"/>
    </row>
    <row r="741" spans="1:15" x14ac:dyDescent="0.25">
      <c r="A741" s="255">
        <v>1</v>
      </c>
      <c r="B741" s="255" t="s">
        <v>3998</v>
      </c>
      <c r="C741" s="256" t="s">
        <v>3052</v>
      </c>
      <c r="D741" s="257" t="s">
        <v>3053</v>
      </c>
      <c r="E741" s="258" t="s">
        <v>3054</v>
      </c>
      <c r="F741" s="259">
        <v>14600000</v>
      </c>
      <c r="G741" s="259"/>
      <c r="H741" s="259"/>
      <c r="I741" s="259"/>
      <c r="J741" s="259"/>
      <c r="K741" s="259">
        <f t="shared" ref="K741:K746" si="19">F741-G741-I741</f>
        <v>14600000</v>
      </c>
      <c r="L741" s="255" t="s">
        <v>74</v>
      </c>
      <c r="M741" s="255"/>
      <c r="N741" s="255">
        <v>1689480313</v>
      </c>
      <c r="O741" s="255"/>
    </row>
    <row r="742" spans="1:15" x14ac:dyDescent="0.25">
      <c r="A742" s="255">
        <v>2</v>
      </c>
      <c r="B742" s="255" t="s">
        <v>3999</v>
      </c>
      <c r="C742" s="256" t="s">
        <v>3052</v>
      </c>
      <c r="D742" s="257" t="s">
        <v>3053</v>
      </c>
      <c r="E742" s="258" t="s">
        <v>3054</v>
      </c>
      <c r="F742" s="259">
        <v>106000000</v>
      </c>
      <c r="G742" s="259"/>
      <c r="H742" s="259"/>
      <c r="I742" s="259"/>
      <c r="J742" s="259"/>
      <c r="K742" s="259">
        <f t="shared" si="19"/>
        <v>106000000</v>
      </c>
      <c r="L742" s="255" t="s">
        <v>74</v>
      </c>
      <c r="M742" s="255"/>
      <c r="N742" s="255">
        <v>1689480313</v>
      </c>
      <c r="O742" s="255"/>
    </row>
    <row r="743" spans="1:15" x14ac:dyDescent="0.25">
      <c r="A743" s="255">
        <v>3</v>
      </c>
      <c r="B743" s="255" t="s">
        <v>4000</v>
      </c>
      <c r="C743" s="256" t="s">
        <v>3052</v>
      </c>
      <c r="D743" s="257" t="s">
        <v>3053</v>
      </c>
      <c r="E743" s="258" t="s">
        <v>3054</v>
      </c>
      <c r="F743" s="259">
        <v>97600000</v>
      </c>
      <c r="G743" s="259"/>
      <c r="H743" s="259"/>
      <c r="I743" s="259"/>
      <c r="J743" s="259"/>
      <c r="K743" s="259">
        <f t="shared" si="19"/>
        <v>97600000</v>
      </c>
      <c r="L743" s="255" t="s">
        <v>74</v>
      </c>
      <c r="M743" s="255"/>
      <c r="N743" s="255">
        <v>1689480313</v>
      </c>
      <c r="O743" s="255"/>
    </row>
    <row r="744" spans="1:15" x14ac:dyDescent="0.25">
      <c r="A744" s="255">
        <v>4</v>
      </c>
      <c r="B744" s="255" t="s">
        <v>4001</v>
      </c>
      <c r="C744" s="256" t="s">
        <v>3052</v>
      </c>
      <c r="D744" s="257" t="s">
        <v>3053</v>
      </c>
      <c r="E744" s="258" t="s">
        <v>3054</v>
      </c>
      <c r="F744" s="259">
        <v>14600000</v>
      </c>
      <c r="G744" s="259"/>
      <c r="H744" s="259"/>
      <c r="I744" s="259"/>
      <c r="J744" s="259"/>
      <c r="K744" s="259">
        <f t="shared" si="19"/>
        <v>14600000</v>
      </c>
      <c r="L744" s="255" t="s">
        <v>74</v>
      </c>
      <c r="M744" s="255"/>
      <c r="N744" s="255">
        <v>1689480313</v>
      </c>
      <c r="O744" s="255"/>
    </row>
    <row r="745" spans="1:15" ht="24" x14ac:dyDescent="0.25">
      <c r="A745" s="255">
        <v>5</v>
      </c>
      <c r="B745" s="255" t="s">
        <v>4002</v>
      </c>
      <c r="C745" s="256" t="s">
        <v>3055</v>
      </c>
      <c r="D745" s="257" t="s">
        <v>3053</v>
      </c>
      <c r="E745" s="258" t="s">
        <v>3054</v>
      </c>
      <c r="F745" s="259">
        <v>78000000</v>
      </c>
      <c r="G745" s="259"/>
      <c r="H745" s="259"/>
      <c r="I745" s="259"/>
      <c r="J745" s="259"/>
      <c r="K745" s="259">
        <f t="shared" si="19"/>
        <v>78000000</v>
      </c>
      <c r="L745" s="255" t="s">
        <v>74</v>
      </c>
      <c r="M745" s="255"/>
      <c r="N745" s="255"/>
      <c r="O745" s="255"/>
    </row>
    <row r="746" spans="1:15" x14ac:dyDescent="0.25">
      <c r="A746" s="255">
        <v>6</v>
      </c>
      <c r="B746" s="255" t="s">
        <v>4003</v>
      </c>
      <c r="C746" s="256" t="s">
        <v>3056</v>
      </c>
      <c r="D746" s="257" t="s">
        <v>3053</v>
      </c>
      <c r="E746" s="258" t="s">
        <v>3054</v>
      </c>
      <c r="F746" s="259">
        <v>40000000</v>
      </c>
      <c r="G746" s="259">
        <v>3600000</v>
      </c>
      <c r="H746" s="259"/>
      <c r="I746" s="259"/>
      <c r="J746" s="259"/>
      <c r="K746" s="259">
        <f t="shared" si="19"/>
        <v>36400000</v>
      </c>
      <c r="L746" s="255" t="s">
        <v>74</v>
      </c>
      <c r="M746" s="255"/>
      <c r="N746" s="255">
        <v>1293292888</v>
      </c>
      <c r="O746" s="255"/>
    </row>
    <row r="747" spans="1:15" x14ac:dyDescent="0.25">
      <c r="A747" s="255">
        <v>7</v>
      </c>
      <c r="B747" s="255" t="s">
        <v>4004</v>
      </c>
      <c r="C747" s="256" t="s">
        <v>3056</v>
      </c>
      <c r="D747" s="257" t="s">
        <v>3053</v>
      </c>
      <c r="E747" s="258" t="s">
        <v>3054</v>
      </c>
      <c r="F747" s="259">
        <v>46000000</v>
      </c>
      <c r="G747" s="259"/>
      <c r="H747" s="259"/>
      <c r="I747" s="259" t="s">
        <v>3057</v>
      </c>
      <c r="J747" s="259"/>
      <c r="K747" s="259">
        <v>46000000</v>
      </c>
      <c r="L747" s="255" t="s">
        <v>74</v>
      </c>
      <c r="M747" s="255"/>
      <c r="N747" s="255">
        <v>1686624260</v>
      </c>
      <c r="O747" s="255"/>
    </row>
    <row r="748" spans="1:15" ht="24" x14ac:dyDescent="0.25">
      <c r="A748" s="255">
        <v>8</v>
      </c>
      <c r="B748" s="255" t="s">
        <v>4005</v>
      </c>
      <c r="C748" s="256" t="s">
        <v>3058</v>
      </c>
      <c r="D748" s="257" t="s">
        <v>3053</v>
      </c>
      <c r="E748" s="258" t="s">
        <v>3054</v>
      </c>
      <c r="F748" s="259">
        <v>9200000</v>
      </c>
      <c r="G748" s="259"/>
      <c r="H748" s="259"/>
      <c r="I748" s="259" t="s">
        <v>3059</v>
      </c>
      <c r="J748" s="259"/>
      <c r="K748" s="259">
        <v>9200000</v>
      </c>
      <c r="L748" s="255" t="s">
        <v>74</v>
      </c>
      <c r="M748" s="255"/>
      <c r="N748" s="255"/>
      <c r="O748" s="255"/>
    </row>
    <row r="749" spans="1:15" ht="36" x14ac:dyDescent="0.25">
      <c r="A749" s="255">
        <v>9</v>
      </c>
      <c r="B749" s="255" t="s">
        <v>4006</v>
      </c>
      <c r="C749" s="256" t="s">
        <v>3060</v>
      </c>
      <c r="D749" s="257" t="s">
        <v>3053</v>
      </c>
      <c r="E749" s="258" t="s">
        <v>3054</v>
      </c>
      <c r="F749" s="259">
        <v>57000000</v>
      </c>
      <c r="G749" s="259">
        <v>570000</v>
      </c>
      <c r="H749" s="259"/>
      <c r="I749" s="259">
        <v>9000000</v>
      </c>
      <c r="J749" s="259"/>
      <c r="K749" s="259">
        <f>F749-G749-I749</f>
        <v>47430000</v>
      </c>
      <c r="L749" s="255" t="s">
        <v>74</v>
      </c>
      <c r="M749" s="255"/>
      <c r="N749" s="255"/>
      <c r="O749" s="255"/>
    </row>
    <row r="750" spans="1:15" ht="24" x14ac:dyDescent="0.25">
      <c r="A750" s="255">
        <v>10</v>
      </c>
      <c r="B750" s="255" t="s">
        <v>4007</v>
      </c>
      <c r="C750" s="256" t="s">
        <v>3061</v>
      </c>
      <c r="D750" s="257" t="s">
        <v>3053</v>
      </c>
      <c r="E750" s="258" t="s">
        <v>3054</v>
      </c>
      <c r="F750" s="259">
        <v>31500000</v>
      </c>
      <c r="G750" s="259"/>
      <c r="H750" s="259"/>
      <c r="I750" s="259" t="s">
        <v>3062</v>
      </c>
      <c r="J750" s="259"/>
      <c r="K750" s="259">
        <v>31500000</v>
      </c>
      <c r="L750" s="255" t="s">
        <v>74</v>
      </c>
      <c r="M750" s="255"/>
      <c r="N750" s="255">
        <v>1675388569</v>
      </c>
      <c r="O750" s="255"/>
    </row>
    <row r="751" spans="1:15" ht="24" x14ac:dyDescent="0.25">
      <c r="A751" s="255">
        <v>11</v>
      </c>
      <c r="B751" s="255" t="s">
        <v>4008</v>
      </c>
      <c r="C751" s="256" t="s">
        <v>3063</v>
      </c>
      <c r="D751" s="257" t="s">
        <v>3053</v>
      </c>
      <c r="E751" s="258" t="s">
        <v>3054</v>
      </c>
      <c r="F751" s="259">
        <v>46000000</v>
      </c>
      <c r="G751" s="259"/>
      <c r="H751" s="259"/>
      <c r="I751" s="259"/>
      <c r="J751" s="259"/>
      <c r="K751" s="259">
        <f>F751-G751-I751</f>
        <v>46000000</v>
      </c>
      <c r="L751" s="255" t="s">
        <v>74</v>
      </c>
      <c r="M751" s="255"/>
      <c r="N751" s="255"/>
      <c r="O751" s="255"/>
    </row>
    <row r="752" spans="1:15" ht="24" x14ac:dyDescent="0.25">
      <c r="A752" s="255">
        <v>12</v>
      </c>
      <c r="B752" s="255" t="s">
        <v>4009</v>
      </c>
      <c r="C752" s="256" t="s">
        <v>3064</v>
      </c>
      <c r="D752" s="257" t="s">
        <v>3053</v>
      </c>
      <c r="E752" s="258" t="s">
        <v>3054</v>
      </c>
      <c r="F752" s="259">
        <v>46000000</v>
      </c>
      <c r="G752" s="259">
        <v>600000</v>
      </c>
      <c r="H752" s="259"/>
      <c r="I752" s="259" t="s">
        <v>3065</v>
      </c>
      <c r="J752" s="259"/>
      <c r="K752" s="259">
        <v>45400000</v>
      </c>
      <c r="L752" s="255" t="s">
        <v>74</v>
      </c>
      <c r="M752" s="255"/>
      <c r="N752" s="255"/>
      <c r="O752" s="255"/>
    </row>
    <row r="753" spans="1:15" ht="24" x14ac:dyDescent="0.25">
      <c r="A753" s="255">
        <v>13</v>
      </c>
      <c r="B753" s="255" t="s">
        <v>4010</v>
      </c>
      <c r="C753" s="256" t="s">
        <v>3063</v>
      </c>
      <c r="D753" s="257" t="s">
        <v>3053</v>
      </c>
      <c r="E753" s="258" t="s">
        <v>3054</v>
      </c>
      <c r="F753" s="259">
        <v>138000000</v>
      </c>
      <c r="G753" s="259">
        <v>8500000</v>
      </c>
      <c r="H753" s="259"/>
      <c r="I753" s="259"/>
      <c r="J753" s="259"/>
      <c r="K753" s="259">
        <f>F753-G753-I753</f>
        <v>129500000</v>
      </c>
      <c r="L753" s="255" t="s">
        <v>74</v>
      </c>
      <c r="M753" s="255"/>
      <c r="N753" s="255"/>
      <c r="O753" s="255"/>
    </row>
    <row r="754" spans="1:15" ht="24" x14ac:dyDescent="0.25">
      <c r="A754" s="255">
        <v>14</v>
      </c>
      <c r="B754" s="255" t="s">
        <v>4011</v>
      </c>
      <c r="C754" s="256" t="s">
        <v>3056</v>
      </c>
      <c r="D754" s="257" t="s">
        <v>3053</v>
      </c>
      <c r="E754" s="258" t="s">
        <v>3054</v>
      </c>
      <c r="F754" s="259">
        <v>23000000</v>
      </c>
      <c r="G754" s="259">
        <v>5000000</v>
      </c>
      <c r="H754" s="259"/>
      <c r="I754" s="259" t="s">
        <v>3066</v>
      </c>
      <c r="J754" s="259"/>
      <c r="K754" s="259">
        <v>18000000</v>
      </c>
      <c r="L754" s="255" t="s">
        <v>74</v>
      </c>
      <c r="M754" s="255"/>
      <c r="N754" s="255">
        <v>949053445</v>
      </c>
      <c r="O754" s="255"/>
    </row>
    <row r="755" spans="1:15" ht="48" x14ac:dyDescent="0.25">
      <c r="A755" s="255">
        <v>15</v>
      </c>
      <c r="B755" s="255" t="s">
        <v>4012</v>
      </c>
      <c r="C755" s="256" t="s">
        <v>3067</v>
      </c>
      <c r="D755" s="257" t="s">
        <v>3053</v>
      </c>
      <c r="E755" s="258" t="s">
        <v>3054</v>
      </c>
      <c r="F755" s="259">
        <v>92000000</v>
      </c>
      <c r="G755" s="259">
        <v>35000000</v>
      </c>
      <c r="H755" s="259"/>
      <c r="I755" s="259">
        <v>46000000</v>
      </c>
      <c r="J755" s="259"/>
      <c r="K755" s="259">
        <f t="shared" ref="K755:K777" si="20">F755-G755-I755</f>
        <v>11000000</v>
      </c>
      <c r="L755" s="255" t="s">
        <v>74</v>
      </c>
      <c r="M755" s="255"/>
      <c r="N755" s="255">
        <v>912101389</v>
      </c>
      <c r="O755" s="255"/>
    </row>
    <row r="756" spans="1:15" ht="24" x14ac:dyDescent="0.25">
      <c r="A756" s="255">
        <v>16</v>
      </c>
      <c r="B756" s="253" t="s">
        <v>4013</v>
      </c>
      <c r="C756" s="261" t="s">
        <v>3068</v>
      </c>
      <c r="D756" s="262" t="s">
        <v>3069</v>
      </c>
      <c r="E756" s="263" t="s">
        <v>3054</v>
      </c>
      <c r="F756" s="254">
        <v>46000000</v>
      </c>
      <c r="G756" s="254">
        <v>1500000</v>
      </c>
      <c r="H756" s="254"/>
      <c r="I756" s="254">
        <v>27600000</v>
      </c>
      <c r="J756" s="254"/>
      <c r="K756" s="259">
        <f t="shared" si="20"/>
        <v>16900000</v>
      </c>
      <c r="L756" s="253" t="s">
        <v>74</v>
      </c>
      <c r="M756" s="253"/>
      <c r="N756" s="253"/>
      <c r="O756" s="253"/>
    </row>
    <row r="757" spans="1:15" ht="24" x14ac:dyDescent="0.25">
      <c r="A757" s="255">
        <v>17</v>
      </c>
      <c r="B757" s="253" t="s">
        <v>4014</v>
      </c>
      <c r="C757" s="261" t="s">
        <v>3070</v>
      </c>
      <c r="D757" s="262" t="s">
        <v>3069</v>
      </c>
      <c r="E757" s="263" t="s">
        <v>3054</v>
      </c>
      <c r="F757" s="254">
        <v>138000000</v>
      </c>
      <c r="G757" s="254"/>
      <c r="H757" s="254"/>
      <c r="I757" s="254">
        <v>9200000</v>
      </c>
      <c r="J757" s="254"/>
      <c r="K757" s="259">
        <f t="shared" si="20"/>
        <v>128800000</v>
      </c>
      <c r="L757" s="253" t="s">
        <v>74</v>
      </c>
      <c r="M757" s="253"/>
      <c r="N757" s="253">
        <v>983378860</v>
      </c>
      <c r="O757" s="253"/>
    </row>
    <row r="758" spans="1:15" ht="24" x14ac:dyDescent="0.25">
      <c r="A758" s="255">
        <v>18</v>
      </c>
      <c r="B758" s="253" t="s">
        <v>4015</v>
      </c>
      <c r="C758" s="261" t="s">
        <v>3071</v>
      </c>
      <c r="D758" s="262" t="s">
        <v>3069</v>
      </c>
      <c r="E758" s="263" t="s">
        <v>3054</v>
      </c>
      <c r="F758" s="254">
        <v>37000000</v>
      </c>
      <c r="G758" s="254">
        <v>6500000</v>
      </c>
      <c r="H758" s="254"/>
      <c r="I758" s="254">
        <v>18600000</v>
      </c>
      <c r="J758" s="254"/>
      <c r="K758" s="259">
        <f t="shared" si="20"/>
        <v>11900000</v>
      </c>
      <c r="L758" s="253" t="s">
        <v>74</v>
      </c>
      <c r="M758" s="253"/>
      <c r="N758" s="253">
        <v>1667786752</v>
      </c>
      <c r="O758" s="253"/>
    </row>
    <row r="759" spans="1:15" ht="24" x14ac:dyDescent="0.25">
      <c r="A759" s="255">
        <v>19</v>
      </c>
      <c r="B759" s="253" t="s">
        <v>4016</v>
      </c>
      <c r="C759" s="261" t="s">
        <v>3072</v>
      </c>
      <c r="D759" s="262" t="s">
        <v>3069</v>
      </c>
      <c r="E759" s="263" t="s">
        <v>3054</v>
      </c>
      <c r="F759" s="254">
        <v>46000000</v>
      </c>
      <c r="G759" s="254"/>
      <c r="H759" s="254"/>
      <c r="I759" s="254"/>
      <c r="J759" s="254"/>
      <c r="K759" s="259">
        <f t="shared" si="20"/>
        <v>46000000</v>
      </c>
      <c r="L759" s="253" t="s">
        <v>74</v>
      </c>
      <c r="M759" s="253"/>
      <c r="N759" s="253"/>
      <c r="O759" s="253"/>
    </row>
    <row r="760" spans="1:15" ht="24" x14ac:dyDescent="0.25">
      <c r="A760" s="255">
        <v>20</v>
      </c>
      <c r="B760" s="253" t="s">
        <v>4017</v>
      </c>
      <c r="C760" s="261" t="s">
        <v>3073</v>
      </c>
      <c r="D760" s="262" t="s">
        <v>3069</v>
      </c>
      <c r="E760" s="263" t="s">
        <v>3054</v>
      </c>
      <c r="F760" s="254">
        <v>46000000</v>
      </c>
      <c r="G760" s="254">
        <v>8000000</v>
      </c>
      <c r="H760" s="254"/>
      <c r="I760" s="254">
        <v>36800000</v>
      </c>
      <c r="J760" s="254"/>
      <c r="K760" s="259">
        <f t="shared" si="20"/>
        <v>1200000</v>
      </c>
      <c r="L760" s="253" t="s">
        <v>74</v>
      </c>
      <c r="M760" s="253"/>
      <c r="N760" s="253"/>
      <c r="O760" s="253"/>
    </row>
    <row r="761" spans="1:15" ht="36" x14ac:dyDescent="0.25">
      <c r="A761" s="255">
        <v>21</v>
      </c>
      <c r="B761" s="253" t="s">
        <v>4018</v>
      </c>
      <c r="C761" s="261" t="s">
        <v>3074</v>
      </c>
      <c r="D761" s="262" t="s">
        <v>3069</v>
      </c>
      <c r="E761" s="263" t="s">
        <v>3054</v>
      </c>
      <c r="F761" s="254">
        <v>226700000</v>
      </c>
      <c r="G761" s="254"/>
      <c r="H761" s="254"/>
      <c r="I761" s="254">
        <v>100000000</v>
      </c>
      <c r="J761" s="254"/>
      <c r="K761" s="259">
        <f t="shared" si="20"/>
        <v>126700000</v>
      </c>
      <c r="L761" s="253" t="s">
        <v>74</v>
      </c>
      <c r="M761" s="253"/>
      <c r="N761" s="253"/>
      <c r="O761" s="253"/>
    </row>
    <row r="762" spans="1:15" ht="36" x14ac:dyDescent="0.25">
      <c r="A762" s="255">
        <v>22</v>
      </c>
      <c r="B762" s="253" t="s">
        <v>4019</v>
      </c>
      <c r="C762" s="261" t="s">
        <v>3075</v>
      </c>
      <c r="D762" s="262" t="s">
        <v>3076</v>
      </c>
      <c r="E762" s="263" t="s">
        <v>3054</v>
      </c>
      <c r="F762" s="254">
        <v>9500000</v>
      </c>
      <c r="G762" s="254"/>
      <c r="H762" s="254"/>
      <c r="I762" s="254"/>
      <c r="J762" s="254"/>
      <c r="K762" s="259">
        <f t="shared" si="20"/>
        <v>9500000</v>
      </c>
      <c r="L762" s="253" t="s">
        <v>74</v>
      </c>
      <c r="M762" s="253"/>
      <c r="N762" s="253"/>
      <c r="O762" s="253"/>
    </row>
    <row r="763" spans="1:15" ht="24" x14ac:dyDescent="0.25">
      <c r="A763" s="255">
        <v>23</v>
      </c>
      <c r="B763" s="253" t="s">
        <v>4020</v>
      </c>
      <c r="C763" s="261" t="s">
        <v>3077</v>
      </c>
      <c r="D763" s="262" t="s">
        <v>3069</v>
      </c>
      <c r="E763" s="263" t="s">
        <v>3054</v>
      </c>
      <c r="F763" s="254">
        <v>46000000</v>
      </c>
      <c r="G763" s="254"/>
      <c r="H763" s="254"/>
      <c r="I763" s="254"/>
      <c r="J763" s="254"/>
      <c r="K763" s="259">
        <f t="shared" si="20"/>
        <v>46000000</v>
      </c>
      <c r="L763" s="253" t="s">
        <v>74</v>
      </c>
      <c r="M763" s="253"/>
      <c r="N763" s="253"/>
      <c r="O763" s="253"/>
    </row>
    <row r="764" spans="1:15" ht="24" x14ac:dyDescent="0.25">
      <c r="A764" s="255">
        <v>24</v>
      </c>
      <c r="B764" s="253" t="s">
        <v>4021</v>
      </c>
      <c r="C764" s="261" t="s">
        <v>3077</v>
      </c>
      <c r="D764" s="262" t="s">
        <v>3069</v>
      </c>
      <c r="E764" s="263" t="s">
        <v>3054</v>
      </c>
      <c r="F764" s="254">
        <v>6200000</v>
      </c>
      <c r="G764" s="254"/>
      <c r="H764" s="254"/>
      <c r="I764" s="254"/>
      <c r="J764" s="254"/>
      <c r="K764" s="259">
        <f t="shared" si="20"/>
        <v>6200000</v>
      </c>
      <c r="L764" s="253" t="s">
        <v>74</v>
      </c>
      <c r="M764" s="253"/>
      <c r="N764" s="253"/>
      <c r="O764" s="253"/>
    </row>
    <row r="765" spans="1:15" ht="24" x14ac:dyDescent="0.25">
      <c r="A765" s="255">
        <v>25</v>
      </c>
      <c r="B765" s="253" t="s">
        <v>4022</v>
      </c>
      <c r="C765" s="261" t="s">
        <v>3078</v>
      </c>
      <c r="D765" s="262" t="s">
        <v>3069</v>
      </c>
      <c r="E765" s="263" t="s">
        <v>3054</v>
      </c>
      <c r="F765" s="254">
        <v>15000000</v>
      </c>
      <c r="G765" s="254"/>
      <c r="H765" s="254"/>
      <c r="I765" s="254"/>
      <c r="J765" s="254"/>
      <c r="K765" s="259">
        <f t="shared" si="20"/>
        <v>15000000</v>
      </c>
      <c r="L765" s="253" t="s">
        <v>74</v>
      </c>
      <c r="M765" s="253"/>
      <c r="N765" s="253"/>
      <c r="O765" s="253"/>
    </row>
    <row r="766" spans="1:15" ht="24" x14ac:dyDescent="0.25">
      <c r="A766" s="255">
        <v>26</v>
      </c>
      <c r="B766" s="253" t="s">
        <v>4023</v>
      </c>
      <c r="C766" s="261" t="s">
        <v>3079</v>
      </c>
      <c r="D766" s="262" t="s">
        <v>3069</v>
      </c>
      <c r="E766" s="263" t="s">
        <v>3054</v>
      </c>
      <c r="F766" s="254">
        <v>92000000</v>
      </c>
      <c r="G766" s="254"/>
      <c r="H766" s="254"/>
      <c r="I766" s="254">
        <v>27600000</v>
      </c>
      <c r="J766" s="254"/>
      <c r="K766" s="259">
        <f t="shared" si="20"/>
        <v>64400000</v>
      </c>
      <c r="L766" s="253" t="s">
        <v>74</v>
      </c>
      <c r="M766" s="253"/>
      <c r="N766" s="253">
        <v>913769388</v>
      </c>
      <c r="O766" s="253"/>
    </row>
    <row r="767" spans="1:15" ht="24" x14ac:dyDescent="0.25">
      <c r="A767" s="255">
        <v>27</v>
      </c>
      <c r="B767" s="253" t="s">
        <v>4024</v>
      </c>
      <c r="C767" s="261" t="s">
        <v>3073</v>
      </c>
      <c r="D767" s="262" t="s">
        <v>3069</v>
      </c>
      <c r="E767" s="263" t="s">
        <v>3054</v>
      </c>
      <c r="F767" s="254">
        <v>230000000</v>
      </c>
      <c r="G767" s="254"/>
      <c r="H767" s="254"/>
      <c r="I767" s="254">
        <v>92000000</v>
      </c>
      <c r="J767" s="254"/>
      <c r="K767" s="259">
        <f t="shared" si="20"/>
        <v>138000000</v>
      </c>
      <c r="L767" s="253" t="s">
        <v>74</v>
      </c>
      <c r="M767" s="253"/>
      <c r="N767" s="253"/>
      <c r="O767" s="253"/>
    </row>
    <row r="768" spans="1:15" x14ac:dyDescent="0.25">
      <c r="A768" s="255">
        <v>28</v>
      </c>
      <c r="B768" s="253" t="s">
        <v>4025</v>
      </c>
      <c r="C768" s="261" t="s">
        <v>3080</v>
      </c>
      <c r="D768" s="262" t="s">
        <v>3069</v>
      </c>
      <c r="E768" s="263" t="s">
        <v>3054</v>
      </c>
      <c r="F768" s="254">
        <v>46000000</v>
      </c>
      <c r="G768" s="254"/>
      <c r="H768" s="254"/>
      <c r="I768" s="254"/>
      <c r="J768" s="254"/>
      <c r="K768" s="259">
        <f t="shared" si="20"/>
        <v>46000000</v>
      </c>
      <c r="L768" s="253" t="s">
        <v>74</v>
      </c>
      <c r="M768" s="253"/>
      <c r="N768" s="253"/>
      <c r="O768" s="253"/>
    </row>
    <row r="769" spans="1:15" ht="24" x14ac:dyDescent="0.25">
      <c r="A769" s="255">
        <v>29</v>
      </c>
      <c r="B769" s="253" t="s">
        <v>155</v>
      </c>
      <c r="C769" s="261" t="s">
        <v>3081</v>
      </c>
      <c r="D769" s="262" t="s">
        <v>3069</v>
      </c>
      <c r="E769" s="263" t="s">
        <v>3054</v>
      </c>
      <c r="F769" s="254">
        <v>6200000</v>
      </c>
      <c r="G769" s="254"/>
      <c r="H769" s="254"/>
      <c r="I769" s="254"/>
      <c r="J769" s="254"/>
      <c r="K769" s="259">
        <f t="shared" si="20"/>
        <v>6200000</v>
      </c>
      <c r="L769" s="253" t="s">
        <v>74</v>
      </c>
      <c r="M769" s="253"/>
      <c r="N769" s="253">
        <v>977173042</v>
      </c>
      <c r="O769" s="253"/>
    </row>
    <row r="770" spans="1:15" x14ac:dyDescent="0.25">
      <c r="A770" s="255">
        <v>30</v>
      </c>
      <c r="B770" s="253" t="s">
        <v>4026</v>
      </c>
      <c r="C770" s="261" t="s">
        <v>3082</v>
      </c>
      <c r="D770" s="262" t="s">
        <v>3069</v>
      </c>
      <c r="E770" s="263" t="s">
        <v>3054</v>
      </c>
      <c r="F770" s="254">
        <v>52200000</v>
      </c>
      <c r="G770" s="254">
        <v>10000000</v>
      </c>
      <c r="H770" s="254"/>
      <c r="I770" s="254"/>
      <c r="J770" s="254"/>
      <c r="K770" s="259">
        <f t="shared" si="20"/>
        <v>42200000</v>
      </c>
      <c r="L770" s="253" t="s">
        <v>74</v>
      </c>
      <c r="M770" s="253"/>
      <c r="N770" s="253"/>
      <c r="O770" s="253"/>
    </row>
    <row r="771" spans="1:15" ht="24" x14ac:dyDescent="0.25">
      <c r="A771" s="255">
        <v>31</v>
      </c>
      <c r="B771" s="253" t="s">
        <v>4027</v>
      </c>
      <c r="C771" s="261" t="s">
        <v>3083</v>
      </c>
      <c r="D771" s="262" t="s">
        <v>3069</v>
      </c>
      <c r="E771" s="263" t="s">
        <v>3054</v>
      </c>
      <c r="F771" s="254">
        <v>9000000</v>
      </c>
      <c r="G771" s="254"/>
      <c r="H771" s="254"/>
      <c r="I771" s="254"/>
      <c r="J771" s="254"/>
      <c r="K771" s="259">
        <f t="shared" si="20"/>
        <v>9000000</v>
      </c>
      <c r="L771" s="253" t="s">
        <v>74</v>
      </c>
      <c r="M771" s="253"/>
      <c r="N771" s="253"/>
      <c r="O771" s="253"/>
    </row>
    <row r="772" spans="1:15" x14ac:dyDescent="0.25">
      <c r="A772" s="255">
        <v>32</v>
      </c>
      <c r="B772" s="253" t="s">
        <v>4028</v>
      </c>
      <c r="C772" s="261" t="s">
        <v>3084</v>
      </c>
      <c r="D772" s="262" t="s">
        <v>3069</v>
      </c>
      <c r="E772" s="263" t="s">
        <v>3054</v>
      </c>
      <c r="F772" s="254">
        <v>46000000</v>
      </c>
      <c r="G772" s="254">
        <v>4200000</v>
      </c>
      <c r="H772" s="254"/>
      <c r="I772" s="254">
        <v>27600000</v>
      </c>
      <c r="J772" s="254"/>
      <c r="K772" s="259">
        <f t="shared" si="20"/>
        <v>14200000</v>
      </c>
      <c r="L772" s="253" t="s">
        <v>74</v>
      </c>
      <c r="M772" s="253"/>
      <c r="N772" s="253">
        <v>972137598</v>
      </c>
      <c r="O772" s="253"/>
    </row>
    <row r="773" spans="1:15" ht="24" x14ac:dyDescent="0.25">
      <c r="A773" s="255">
        <v>33</v>
      </c>
      <c r="B773" s="253" t="s">
        <v>4029</v>
      </c>
      <c r="C773" s="261" t="s">
        <v>3085</v>
      </c>
      <c r="D773" s="262" t="s">
        <v>3069</v>
      </c>
      <c r="E773" s="263" t="s">
        <v>3054</v>
      </c>
      <c r="F773" s="254">
        <v>46000000</v>
      </c>
      <c r="G773" s="254"/>
      <c r="H773" s="254"/>
      <c r="I773" s="254">
        <v>9200000</v>
      </c>
      <c r="J773" s="254"/>
      <c r="K773" s="259">
        <f t="shared" si="20"/>
        <v>36800000</v>
      </c>
      <c r="L773" s="253" t="s">
        <v>74</v>
      </c>
      <c r="M773" s="253"/>
      <c r="N773" s="253">
        <v>986865304</v>
      </c>
      <c r="O773" s="253"/>
    </row>
    <row r="774" spans="1:15" x14ac:dyDescent="0.25">
      <c r="A774" s="255">
        <v>34</v>
      </c>
      <c r="B774" s="253" t="s">
        <v>4030</v>
      </c>
      <c r="C774" s="261" t="s">
        <v>3086</v>
      </c>
      <c r="D774" s="262" t="s">
        <v>3069</v>
      </c>
      <c r="E774" s="263" t="s">
        <v>3054</v>
      </c>
      <c r="F774" s="254">
        <v>46500000</v>
      </c>
      <c r="G774" s="254"/>
      <c r="H774" s="254"/>
      <c r="I774" s="254"/>
      <c r="J774" s="254"/>
      <c r="K774" s="259">
        <f t="shared" si="20"/>
        <v>46500000</v>
      </c>
      <c r="L774" s="253" t="s">
        <v>74</v>
      </c>
      <c r="M774" s="253"/>
      <c r="N774" s="253">
        <v>972949956</v>
      </c>
      <c r="O774" s="253"/>
    </row>
    <row r="775" spans="1:15" ht="24" x14ac:dyDescent="0.25">
      <c r="A775" s="255">
        <v>35</v>
      </c>
      <c r="B775" s="253" t="s">
        <v>4031</v>
      </c>
      <c r="C775" s="261" t="s">
        <v>3081</v>
      </c>
      <c r="D775" s="262" t="s">
        <v>3069</v>
      </c>
      <c r="E775" s="263" t="s">
        <v>3054</v>
      </c>
      <c r="F775" s="254">
        <v>46000000</v>
      </c>
      <c r="G775" s="254">
        <v>11600000</v>
      </c>
      <c r="H775" s="254"/>
      <c r="I775" s="254">
        <v>27600000</v>
      </c>
      <c r="J775" s="254"/>
      <c r="K775" s="259">
        <f t="shared" si="20"/>
        <v>6800000</v>
      </c>
      <c r="L775" s="253" t="s">
        <v>74</v>
      </c>
      <c r="M775" s="253"/>
      <c r="N775" s="253"/>
      <c r="O775" s="253"/>
    </row>
    <row r="776" spans="1:15" x14ac:dyDescent="0.25">
      <c r="A776" s="255">
        <v>36</v>
      </c>
      <c r="B776" s="253" t="s">
        <v>4032</v>
      </c>
      <c r="C776" s="261" t="s">
        <v>3086</v>
      </c>
      <c r="D776" s="262" t="s">
        <v>3069</v>
      </c>
      <c r="E776" s="263" t="s">
        <v>3054</v>
      </c>
      <c r="F776" s="254">
        <v>9700000</v>
      </c>
      <c r="G776" s="254"/>
      <c r="H776" s="254"/>
      <c r="I776" s="254"/>
      <c r="J776" s="254"/>
      <c r="K776" s="259">
        <f t="shared" si="20"/>
        <v>9700000</v>
      </c>
      <c r="L776" s="253" t="s">
        <v>74</v>
      </c>
      <c r="M776" s="253"/>
      <c r="N776" s="253"/>
      <c r="O776" s="253"/>
    </row>
    <row r="777" spans="1:15" x14ac:dyDescent="0.25">
      <c r="A777" s="255">
        <v>37</v>
      </c>
      <c r="B777" s="253" t="s">
        <v>4033</v>
      </c>
      <c r="C777" s="261" t="s">
        <v>3084</v>
      </c>
      <c r="D777" s="262" t="s">
        <v>3069</v>
      </c>
      <c r="E777" s="263" t="s">
        <v>3054</v>
      </c>
      <c r="F777" s="254">
        <v>46000000</v>
      </c>
      <c r="G777" s="254"/>
      <c r="H777" s="254"/>
      <c r="I777" s="254">
        <v>15000000</v>
      </c>
      <c r="J777" s="254"/>
      <c r="K777" s="259">
        <f t="shared" si="20"/>
        <v>31000000</v>
      </c>
      <c r="L777" s="253" t="s">
        <v>74</v>
      </c>
      <c r="M777" s="253"/>
      <c r="N777" s="253"/>
      <c r="O777" s="253"/>
    </row>
    <row r="778" spans="1:15" ht="36" x14ac:dyDescent="0.25">
      <c r="A778" s="255">
        <v>38</v>
      </c>
      <c r="B778" s="253" t="s">
        <v>4034</v>
      </c>
      <c r="C778" s="261" t="s">
        <v>3087</v>
      </c>
      <c r="D778" s="262" t="s">
        <v>3069</v>
      </c>
      <c r="E778" s="263" t="s">
        <v>3054</v>
      </c>
      <c r="F778" s="254">
        <v>46000000</v>
      </c>
      <c r="G778" s="254"/>
      <c r="H778" s="254"/>
      <c r="I778" s="254" t="s">
        <v>3088</v>
      </c>
      <c r="J778" s="254"/>
      <c r="K778" s="259">
        <v>46000000</v>
      </c>
      <c r="L778" s="253" t="s">
        <v>74</v>
      </c>
      <c r="M778" s="253"/>
      <c r="N778" s="253"/>
      <c r="O778" s="253"/>
    </row>
    <row r="779" spans="1:15" ht="24" x14ac:dyDescent="0.25">
      <c r="A779" s="255">
        <v>39</v>
      </c>
      <c r="B779" s="253" t="s">
        <v>4035</v>
      </c>
      <c r="C779" s="261" t="s">
        <v>3089</v>
      </c>
      <c r="D779" s="262" t="s">
        <v>3069</v>
      </c>
      <c r="E779" s="263" t="s">
        <v>3054</v>
      </c>
      <c r="F779" s="254">
        <v>46000000</v>
      </c>
      <c r="G779" s="254">
        <v>500000</v>
      </c>
      <c r="H779" s="254"/>
      <c r="I779" s="254"/>
      <c r="J779" s="254"/>
      <c r="K779" s="259">
        <f t="shared" ref="K779:K784" si="21">F779-G779-I779</f>
        <v>45500000</v>
      </c>
      <c r="L779" s="253" t="s">
        <v>74</v>
      </c>
      <c r="M779" s="253"/>
      <c r="N779" s="253">
        <v>972640546</v>
      </c>
      <c r="O779" s="253"/>
    </row>
    <row r="780" spans="1:15" ht="24" x14ac:dyDescent="0.25">
      <c r="A780" s="255">
        <v>40</v>
      </c>
      <c r="B780" s="253" t="s">
        <v>4036</v>
      </c>
      <c r="C780" s="261" t="s">
        <v>3090</v>
      </c>
      <c r="D780" s="262" t="s">
        <v>3069</v>
      </c>
      <c r="E780" s="263" t="s">
        <v>3054</v>
      </c>
      <c r="F780" s="254">
        <v>31000000</v>
      </c>
      <c r="G780" s="254"/>
      <c r="H780" s="254"/>
      <c r="I780" s="254">
        <v>12400000</v>
      </c>
      <c r="J780" s="254"/>
      <c r="K780" s="259">
        <f t="shared" si="21"/>
        <v>18600000</v>
      </c>
      <c r="L780" s="253" t="s">
        <v>74</v>
      </c>
      <c r="M780" s="253"/>
      <c r="N780" s="253"/>
      <c r="O780" s="253"/>
    </row>
    <row r="781" spans="1:15" ht="24" x14ac:dyDescent="0.25">
      <c r="A781" s="255">
        <v>41</v>
      </c>
      <c r="B781" s="253" t="s">
        <v>4037</v>
      </c>
      <c r="C781" s="261" t="s">
        <v>3091</v>
      </c>
      <c r="D781" s="262" t="s">
        <v>3069</v>
      </c>
      <c r="E781" s="263" t="s">
        <v>3054</v>
      </c>
      <c r="F781" s="254">
        <v>55700000</v>
      </c>
      <c r="G781" s="254"/>
      <c r="H781" s="254"/>
      <c r="I781" s="254">
        <v>9200000</v>
      </c>
      <c r="J781" s="254"/>
      <c r="K781" s="259">
        <f t="shared" si="21"/>
        <v>46500000</v>
      </c>
      <c r="L781" s="253" t="s">
        <v>74</v>
      </c>
      <c r="M781" s="253"/>
      <c r="N781" s="253"/>
      <c r="O781" s="253"/>
    </row>
    <row r="782" spans="1:15" ht="24" x14ac:dyDescent="0.25">
      <c r="A782" s="255">
        <v>42</v>
      </c>
      <c r="B782" s="253" t="s">
        <v>4038</v>
      </c>
      <c r="C782" s="261" t="s">
        <v>3092</v>
      </c>
      <c r="D782" s="262" t="s">
        <v>3069</v>
      </c>
      <c r="E782" s="263" t="s">
        <v>3054</v>
      </c>
      <c r="F782" s="254">
        <v>9200000</v>
      </c>
      <c r="G782" s="254"/>
      <c r="H782" s="254"/>
      <c r="I782" s="254"/>
      <c r="J782" s="254"/>
      <c r="K782" s="259">
        <f t="shared" si="21"/>
        <v>9200000</v>
      </c>
      <c r="L782" s="253" t="s">
        <v>74</v>
      </c>
      <c r="M782" s="253"/>
      <c r="N782" s="253">
        <v>986668226</v>
      </c>
      <c r="O782" s="253"/>
    </row>
    <row r="783" spans="1:15" x14ac:dyDescent="0.25">
      <c r="A783" s="255">
        <v>43</v>
      </c>
      <c r="B783" s="253" t="s">
        <v>4039</v>
      </c>
      <c r="C783" s="261" t="s">
        <v>3093</v>
      </c>
      <c r="D783" s="262" t="s">
        <v>3069</v>
      </c>
      <c r="E783" s="263" t="s">
        <v>3054</v>
      </c>
      <c r="F783" s="254">
        <v>55200000</v>
      </c>
      <c r="G783" s="254">
        <v>2400000</v>
      </c>
      <c r="H783" s="254"/>
      <c r="I783" s="254">
        <v>46000000</v>
      </c>
      <c r="J783" s="254"/>
      <c r="K783" s="259">
        <f t="shared" si="21"/>
        <v>6800000</v>
      </c>
      <c r="L783" s="253" t="s">
        <v>74</v>
      </c>
      <c r="M783" s="253"/>
      <c r="N783" s="253"/>
      <c r="O783" s="253"/>
    </row>
    <row r="784" spans="1:15" x14ac:dyDescent="0.25">
      <c r="A784" s="255">
        <v>44</v>
      </c>
      <c r="B784" s="253" t="s">
        <v>4040</v>
      </c>
      <c r="C784" s="261" t="s">
        <v>3094</v>
      </c>
      <c r="D784" s="262" t="s">
        <v>3069</v>
      </c>
      <c r="E784" s="263" t="s">
        <v>3054</v>
      </c>
      <c r="F784" s="254">
        <v>46000000</v>
      </c>
      <c r="G784" s="254"/>
      <c r="H784" s="254"/>
      <c r="I784" s="254">
        <v>27600000</v>
      </c>
      <c r="J784" s="254"/>
      <c r="K784" s="259">
        <f t="shared" si="21"/>
        <v>18400000</v>
      </c>
      <c r="L784" s="253" t="s">
        <v>74</v>
      </c>
      <c r="M784" s="253"/>
      <c r="N784" s="253"/>
      <c r="O784" s="253"/>
    </row>
    <row r="785" spans="1:15" ht="24" x14ac:dyDescent="0.25">
      <c r="A785" s="255">
        <v>45</v>
      </c>
      <c r="B785" s="253" t="s">
        <v>4041</v>
      </c>
      <c r="C785" s="261" t="s">
        <v>3094</v>
      </c>
      <c r="D785" s="262" t="s">
        <v>3069</v>
      </c>
      <c r="E785" s="263" t="s">
        <v>3054</v>
      </c>
      <c r="F785" s="254">
        <v>46000000</v>
      </c>
      <c r="G785" s="254">
        <v>4892000</v>
      </c>
      <c r="H785" s="254"/>
      <c r="I785" s="254" t="s">
        <v>3095</v>
      </c>
      <c r="J785" s="254"/>
      <c r="K785" s="259">
        <v>41108000</v>
      </c>
      <c r="L785" s="253" t="s">
        <v>74</v>
      </c>
      <c r="M785" s="253"/>
      <c r="N785" s="253"/>
      <c r="O785" s="253"/>
    </row>
    <row r="786" spans="1:15" x14ac:dyDescent="0.25">
      <c r="A786" s="255">
        <v>46</v>
      </c>
      <c r="B786" s="253" t="s">
        <v>4042</v>
      </c>
      <c r="C786" s="261" t="s">
        <v>3096</v>
      </c>
      <c r="D786" s="262" t="s">
        <v>3069</v>
      </c>
      <c r="E786" s="263" t="s">
        <v>3054</v>
      </c>
      <c r="F786" s="254">
        <v>46000000</v>
      </c>
      <c r="G786" s="254">
        <v>5000000</v>
      </c>
      <c r="H786" s="254"/>
      <c r="I786" s="254"/>
      <c r="J786" s="254"/>
      <c r="K786" s="259">
        <f>F786-G786-I786</f>
        <v>41000000</v>
      </c>
      <c r="L786" s="253" t="s">
        <v>74</v>
      </c>
      <c r="M786" s="253"/>
      <c r="N786" s="253"/>
      <c r="O786" s="253"/>
    </row>
    <row r="787" spans="1:15" x14ac:dyDescent="0.25">
      <c r="A787" s="255">
        <v>47</v>
      </c>
      <c r="B787" s="253" t="s">
        <v>4043</v>
      </c>
      <c r="C787" s="261" t="s">
        <v>3097</v>
      </c>
      <c r="D787" s="262" t="s">
        <v>3069</v>
      </c>
      <c r="E787" s="263" t="s">
        <v>3054</v>
      </c>
      <c r="F787" s="254">
        <v>31000000</v>
      </c>
      <c r="G787" s="254"/>
      <c r="H787" s="254"/>
      <c r="I787" s="254">
        <v>12400000</v>
      </c>
      <c r="J787" s="254"/>
      <c r="K787" s="259">
        <f>F787-G787-I787</f>
        <v>18600000</v>
      </c>
      <c r="L787" s="253" t="s">
        <v>74</v>
      </c>
      <c r="M787" s="253"/>
      <c r="N787" s="253"/>
      <c r="O787" s="253"/>
    </row>
    <row r="788" spans="1:15" x14ac:dyDescent="0.25">
      <c r="A788" s="255">
        <v>48</v>
      </c>
      <c r="B788" s="253" t="s">
        <v>4044</v>
      </c>
      <c r="C788" s="261" t="s">
        <v>3098</v>
      </c>
      <c r="D788" s="262" t="s">
        <v>3069</v>
      </c>
      <c r="E788" s="263" t="s">
        <v>3054</v>
      </c>
      <c r="F788" s="254">
        <v>47000000</v>
      </c>
      <c r="G788" s="254">
        <v>500000</v>
      </c>
      <c r="H788" s="254"/>
      <c r="I788" s="254"/>
      <c r="J788" s="254"/>
      <c r="K788" s="259">
        <f>F788-G788-I788</f>
        <v>46500000</v>
      </c>
      <c r="L788" s="253" t="s">
        <v>74</v>
      </c>
      <c r="M788" s="253"/>
      <c r="N788" s="253"/>
      <c r="O788" s="253"/>
    </row>
    <row r="789" spans="1:15" x14ac:dyDescent="0.25">
      <c r="A789" s="255">
        <v>49</v>
      </c>
      <c r="B789" s="253" t="s">
        <v>4045</v>
      </c>
      <c r="C789" s="261" t="s">
        <v>3093</v>
      </c>
      <c r="D789" s="262" t="s">
        <v>3069</v>
      </c>
      <c r="E789" s="263" t="s">
        <v>3054</v>
      </c>
      <c r="F789" s="254">
        <v>46000000</v>
      </c>
      <c r="G789" s="254"/>
      <c r="H789" s="254"/>
      <c r="I789" s="254"/>
      <c r="J789" s="254"/>
      <c r="K789" s="259">
        <f>F789-G789-I789</f>
        <v>46000000</v>
      </c>
      <c r="L789" s="253" t="s">
        <v>74</v>
      </c>
      <c r="M789" s="253"/>
      <c r="N789" s="253">
        <v>969727548</v>
      </c>
      <c r="O789" s="253"/>
    </row>
    <row r="790" spans="1:15" ht="36" x14ac:dyDescent="0.25">
      <c r="A790" s="255">
        <v>50</v>
      </c>
      <c r="B790" s="253" t="s">
        <v>4046</v>
      </c>
      <c r="C790" s="261" t="s">
        <v>3099</v>
      </c>
      <c r="D790" s="262" t="s">
        <v>3069</v>
      </c>
      <c r="E790" s="263" t="s">
        <v>3054</v>
      </c>
      <c r="F790" s="254">
        <v>46000000</v>
      </c>
      <c r="G790" s="254"/>
      <c r="H790" s="254"/>
      <c r="I790" s="254" t="s">
        <v>3100</v>
      </c>
      <c r="J790" s="254"/>
      <c r="K790" s="259">
        <v>46000000</v>
      </c>
      <c r="L790" s="253" t="s">
        <v>74</v>
      </c>
      <c r="M790" s="253"/>
      <c r="N790" s="253">
        <v>985510577</v>
      </c>
      <c r="O790" s="253"/>
    </row>
    <row r="791" spans="1:15" ht="24" x14ac:dyDescent="0.25">
      <c r="A791" s="255">
        <v>51</v>
      </c>
      <c r="B791" s="253" t="s">
        <v>4047</v>
      </c>
      <c r="C791" s="261" t="s">
        <v>3101</v>
      </c>
      <c r="D791" s="262" t="s">
        <v>3069</v>
      </c>
      <c r="E791" s="263" t="s">
        <v>3054</v>
      </c>
      <c r="F791" s="254">
        <v>1200000000</v>
      </c>
      <c r="G791" s="254">
        <v>260000000</v>
      </c>
      <c r="H791" s="254"/>
      <c r="I791" s="254">
        <v>50000000</v>
      </c>
      <c r="J791" s="254"/>
      <c r="K791" s="259">
        <f>F791-G791-I791</f>
        <v>890000000</v>
      </c>
      <c r="L791" s="253" t="s">
        <v>74</v>
      </c>
      <c r="M791" s="253"/>
      <c r="N791" s="253"/>
      <c r="O791" s="253"/>
    </row>
    <row r="792" spans="1:15" ht="24" x14ac:dyDescent="0.25">
      <c r="A792" s="255">
        <v>52</v>
      </c>
      <c r="B792" s="253" t="s">
        <v>4048</v>
      </c>
      <c r="C792" s="261" t="s">
        <v>3102</v>
      </c>
      <c r="D792" s="262" t="s">
        <v>3103</v>
      </c>
      <c r="E792" s="263" t="s">
        <v>3054</v>
      </c>
      <c r="F792" s="254">
        <v>13000000</v>
      </c>
      <c r="G792" s="254"/>
      <c r="H792" s="254"/>
      <c r="I792" s="254" t="s">
        <v>3104</v>
      </c>
      <c r="J792" s="254"/>
      <c r="K792" s="259">
        <v>13000000</v>
      </c>
      <c r="L792" s="253" t="s">
        <v>74</v>
      </c>
      <c r="M792" s="253"/>
      <c r="N792" s="253"/>
      <c r="O792" s="253"/>
    </row>
    <row r="793" spans="1:15" x14ac:dyDescent="0.25">
      <c r="A793" s="255">
        <v>53</v>
      </c>
      <c r="B793" s="253" t="s">
        <v>4049</v>
      </c>
      <c r="C793" s="261" t="s">
        <v>3105</v>
      </c>
      <c r="D793" s="262" t="s">
        <v>3106</v>
      </c>
      <c r="E793" s="263" t="s">
        <v>3054</v>
      </c>
      <c r="F793" s="254">
        <v>27600000</v>
      </c>
      <c r="G793" s="254"/>
      <c r="H793" s="254"/>
      <c r="I793" s="254"/>
      <c r="J793" s="254"/>
      <c r="K793" s="259">
        <f t="shared" ref="K793:K807" si="22">F793-G793-I793</f>
        <v>27600000</v>
      </c>
      <c r="L793" s="253" t="s">
        <v>74</v>
      </c>
      <c r="M793" s="253"/>
      <c r="N793" s="253"/>
      <c r="O793" s="253"/>
    </row>
    <row r="794" spans="1:15" ht="24" x14ac:dyDescent="0.25">
      <c r="A794" s="255">
        <v>54</v>
      </c>
      <c r="B794" s="253" t="s">
        <v>4050</v>
      </c>
      <c r="C794" s="261" t="s">
        <v>3107</v>
      </c>
      <c r="D794" s="262" t="s">
        <v>3108</v>
      </c>
      <c r="E794" s="263" t="s">
        <v>3054</v>
      </c>
      <c r="F794" s="254">
        <v>1000000</v>
      </c>
      <c r="G794" s="254"/>
      <c r="H794" s="254"/>
      <c r="I794" s="254"/>
      <c r="J794" s="254"/>
      <c r="K794" s="259">
        <f t="shared" si="22"/>
        <v>1000000</v>
      </c>
      <c r="L794" s="253" t="s">
        <v>74</v>
      </c>
      <c r="M794" s="253"/>
      <c r="N794" s="253"/>
      <c r="O794" s="253"/>
    </row>
    <row r="795" spans="1:15" x14ac:dyDescent="0.25">
      <c r="A795" s="255">
        <v>55</v>
      </c>
      <c r="B795" s="253" t="s">
        <v>4051</v>
      </c>
      <c r="C795" s="261" t="s">
        <v>3109</v>
      </c>
      <c r="D795" s="262" t="s">
        <v>3110</v>
      </c>
      <c r="E795" s="263" t="s">
        <v>3054</v>
      </c>
      <c r="F795" s="254">
        <v>2600000</v>
      </c>
      <c r="G795" s="254"/>
      <c r="H795" s="254"/>
      <c r="I795" s="254"/>
      <c r="J795" s="254"/>
      <c r="K795" s="259">
        <f t="shared" si="22"/>
        <v>2600000</v>
      </c>
      <c r="L795" s="253" t="s">
        <v>74</v>
      </c>
      <c r="M795" s="253"/>
      <c r="N795" s="253"/>
      <c r="O795" s="253"/>
    </row>
    <row r="796" spans="1:15" x14ac:dyDescent="0.25">
      <c r="A796" s="255">
        <v>56</v>
      </c>
      <c r="B796" s="253" t="s">
        <v>4052</v>
      </c>
      <c r="C796" s="261" t="s">
        <v>3111</v>
      </c>
      <c r="D796" s="262" t="s">
        <v>3108</v>
      </c>
      <c r="E796" s="263" t="s">
        <v>3054</v>
      </c>
      <c r="F796" s="254">
        <v>14600000</v>
      </c>
      <c r="G796" s="254"/>
      <c r="H796" s="254"/>
      <c r="I796" s="254"/>
      <c r="J796" s="254"/>
      <c r="K796" s="259">
        <f t="shared" si="22"/>
        <v>14600000</v>
      </c>
      <c r="L796" s="253" t="s">
        <v>74</v>
      </c>
      <c r="M796" s="253"/>
      <c r="N796" s="253"/>
      <c r="O796" s="253"/>
    </row>
    <row r="797" spans="1:15" ht="24" x14ac:dyDescent="0.25">
      <c r="A797" s="255">
        <v>57</v>
      </c>
      <c r="B797" s="253" t="s">
        <v>4053</v>
      </c>
      <c r="C797" s="261" t="s">
        <v>3112</v>
      </c>
      <c r="D797" s="262" t="s">
        <v>3113</v>
      </c>
      <c r="E797" s="263" t="s">
        <v>3054</v>
      </c>
      <c r="F797" s="254">
        <v>3000000</v>
      </c>
      <c r="G797" s="254"/>
      <c r="H797" s="254"/>
      <c r="I797" s="254"/>
      <c r="J797" s="254"/>
      <c r="K797" s="259">
        <f t="shared" si="22"/>
        <v>3000000</v>
      </c>
      <c r="L797" s="253" t="s">
        <v>74</v>
      </c>
      <c r="M797" s="253"/>
      <c r="N797" s="253">
        <v>1697441520</v>
      </c>
      <c r="O797" s="253"/>
    </row>
    <row r="798" spans="1:15" x14ac:dyDescent="0.25">
      <c r="A798" s="255">
        <v>58</v>
      </c>
      <c r="B798" s="253" t="s">
        <v>4054</v>
      </c>
      <c r="C798" s="261" t="s">
        <v>3109</v>
      </c>
      <c r="D798" s="262" t="s">
        <v>3110</v>
      </c>
      <c r="E798" s="263" t="s">
        <v>3054</v>
      </c>
      <c r="F798" s="254">
        <v>46000000</v>
      </c>
      <c r="G798" s="254"/>
      <c r="H798" s="254"/>
      <c r="I798" s="254">
        <v>18400000</v>
      </c>
      <c r="J798" s="254"/>
      <c r="K798" s="259">
        <f t="shared" si="22"/>
        <v>27600000</v>
      </c>
      <c r="L798" s="253" t="s">
        <v>74</v>
      </c>
      <c r="M798" s="253"/>
      <c r="N798" s="253"/>
      <c r="O798" s="253"/>
    </row>
    <row r="799" spans="1:15" ht="24" x14ac:dyDescent="0.25">
      <c r="A799" s="255">
        <v>59</v>
      </c>
      <c r="B799" s="253" t="s">
        <v>4055</v>
      </c>
      <c r="C799" s="261" t="s">
        <v>3114</v>
      </c>
      <c r="D799" s="262" t="s">
        <v>3110</v>
      </c>
      <c r="E799" s="263" t="s">
        <v>3054</v>
      </c>
      <c r="F799" s="254">
        <v>46000000</v>
      </c>
      <c r="G799" s="254"/>
      <c r="H799" s="254"/>
      <c r="I799" s="254">
        <v>27600000</v>
      </c>
      <c r="J799" s="254"/>
      <c r="K799" s="259">
        <f t="shared" si="22"/>
        <v>18400000</v>
      </c>
      <c r="L799" s="253" t="s">
        <v>74</v>
      </c>
      <c r="M799" s="253"/>
      <c r="N799" s="253"/>
      <c r="O799" s="253"/>
    </row>
    <row r="800" spans="1:15" ht="24" x14ac:dyDescent="0.25">
      <c r="A800" s="255">
        <v>60</v>
      </c>
      <c r="B800" s="253" t="s">
        <v>4056</v>
      </c>
      <c r="C800" s="261" t="s">
        <v>3114</v>
      </c>
      <c r="D800" s="262" t="s">
        <v>3110</v>
      </c>
      <c r="E800" s="263" t="s">
        <v>3054</v>
      </c>
      <c r="F800" s="254">
        <v>47500000</v>
      </c>
      <c r="G800" s="254"/>
      <c r="H800" s="254"/>
      <c r="I800" s="254"/>
      <c r="J800" s="254"/>
      <c r="K800" s="259">
        <f t="shared" si="22"/>
        <v>47500000</v>
      </c>
      <c r="L800" s="253" t="s">
        <v>74</v>
      </c>
      <c r="M800" s="253"/>
      <c r="N800" s="253"/>
      <c r="O800" s="253"/>
    </row>
    <row r="801" spans="1:15" ht="24" x14ac:dyDescent="0.25">
      <c r="A801" s="255">
        <v>61</v>
      </c>
      <c r="B801" s="253" t="s">
        <v>4057</v>
      </c>
      <c r="C801" s="261" t="s">
        <v>3114</v>
      </c>
      <c r="D801" s="262" t="s">
        <v>3110</v>
      </c>
      <c r="E801" s="263" t="s">
        <v>3054</v>
      </c>
      <c r="F801" s="254">
        <v>46000000</v>
      </c>
      <c r="G801" s="254"/>
      <c r="H801" s="254"/>
      <c r="I801" s="254"/>
      <c r="J801" s="254"/>
      <c r="K801" s="259">
        <f t="shared" si="22"/>
        <v>46000000</v>
      </c>
      <c r="L801" s="253" t="s">
        <v>74</v>
      </c>
      <c r="M801" s="253"/>
      <c r="N801" s="253"/>
      <c r="O801" s="253"/>
    </row>
    <row r="802" spans="1:15" ht="24" x14ac:dyDescent="0.25">
      <c r="A802" s="255">
        <v>62</v>
      </c>
      <c r="B802" s="253" t="s">
        <v>4058</v>
      </c>
      <c r="C802" s="261" t="s">
        <v>3115</v>
      </c>
      <c r="D802" s="262" t="s">
        <v>3110</v>
      </c>
      <c r="E802" s="263" t="s">
        <v>3054</v>
      </c>
      <c r="F802" s="254">
        <v>46000000</v>
      </c>
      <c r="G802" s="254"/>
      <c r="H802" s="254"/>
      <c r="I802" s="254"/>
      <c r="J802" s="254"/>
      <c r="K802" s="259">
        <f t="shared" si="22"/>
        <v>46000000</v>
      </c>
      <c r="L802" s="253" t="s">
        <v>74</v>
      </c>
      <c r="M802" s="253"/>
      <c r="N802" s="253">
        <v>1673899928</v>
      </c>
      <c r="O802" s="253"/>
    </row>
    <row r="803" spans="1:15" ht="24" x14ac:dyDescent="0.25">
      <c r="A803" s="255">
        <v>63</v>
      </c>
      <c r="B803" s="253" t="s">
        <v>4059</v>
      </c>
      <c r="C803" s="261" t="s">
        <v>3116</v>
      </c>
      <c r="D803" s="262" t="s">
        <v>3076</v>
      </c>
      <c r="E803" s="263" t="s">
        <v>3054</v>
      </c>
      <c r="F803" s="254">
        <v>230000000</v>
      </c>
      <c r="G803" s="254">
        <v>30000000</v>
      </c>
      <c r="H803" s="254"/>
      <c r="I803" s="254"/>
      <c r="J803" s="254"/>
      <c r="K803" s="259">
        <f t="shared" si="22"/>
        <v>200000000</v>
      </c>
      <c r="L803" s="253" t="s">
        <v>74</v>
      </c>
      <c r="M803" s="253"/>
      <c r="N803" s="253">
        <v>913077346</v>
      </c>
      <c r="O803" s="253"/>
    </row>
    <row r="804" spans="1:15" ht="24" x14ac:dyDescent="0.25">
      <c r="A804" s="255">
        <v>64</v>
      </c>
      <c r="B804" s="253" t="s">
        <v>4060</v>
      </c>
      <c r="C804" s="261" t="s">
        <v>3117</v>
      </c>
      <c r="D804" s="262" t="s">
        <v>3076</v>
      </c>
      <c r="E804" s="263" t="s">
        <v>3054</v>
      </c>
      <c r="F804" s="254">
        <v>31500000</v>
      </c>
      <c r="G804" s="254">
        <v>800000</v>
      </c>
      <c r="H804" s="254"/>
      <c r="I804" s="254"/>
      <c r="J804" s="254"/>
      <c r="K804" s="259">
        <f t="shared" si="22"/>
        <v>30700000</v>
      </c>
      <c r="L804" s="253" t="s">
        <v>74</v>
      </c>
      <c r="M804" s="253"/>
      <c r="N804" s="253"/>
      <c r="O804" s="253"/>
    </row>
    <row r="805" spans="1:15" ht="24" x14ac:dyDescent="0.25">
      <c r="A805" s="255">
        <v>65</v>
      </c>
      <c r="B805" s="253" t="s">
        <v>4061</v>
      </c>
      <c r="C805" s="261" t="s">
        <v>3118</v>
      </c>
      <c r="D805" s="262" t="s">
        <v>3076</v>
      </c>
      <c r="E805" s="263" t="s">
        <v>3054</v>
      </c>
      <c r="F805" s="254">
        <v>31500000</v>
      </c>
      <c r="G805" s="254"/>
      <c r="H805" s="254"/>
      <c r="I805" s="254"/>
      <c r="J805" s="254"/>
      <c r="K805" s="259">
        <f t="shared" si="22"/>
        <v>31500000</v>
      </c>
      <c r="L805" s="253" t="s">
        <v>74</v>
      </c>
      <c r="M805" s="253"/>
      <c r="N805" s="253" t="s">
        <v>3119</v>
      </c>
      <c r="O805" s="253"/>
    </row>
    <row r="806" spans="1:15" ht="36" x14ac:dyDescent="0.25">
      <c r="A806" s="255">
        <v>66</v>
      </c>
      <c r="B806" s="253" t="s">
        <v>4062</v>
      </c>
      <c r="C806" s="261" t="s">
        <v>3120</v>
      </c>
      <c r="D806" s="262" t="s">
        <v>3076</v>
      </c>
      <c r="E806" s="263" t="s">
        <v>3054</v>
      </c>
      <c r="F806" s="254">
        <v>46000000</v>
      </c>
      <c r="G806" s="254"/>
      <c r="H806" s="254"/>
      <c r="I806" s="254"/>
      <c r="J806" s="254"/>
      <c r="K806" s="259">
        <f t="shared" si="22"/>
        <v>46000000</v>
      </c>
      <c r="L806" s="253" t="s">
        <v>74</v>
      </c>
      <c r="M806" s="253"/>
      <c r="N806" s="253" t="s">
        <v>3121</v>
      </c>
      <c r="O806" s="253"/>
    </row>
    <row r="807" spans="1:15" ht="36" x14ac:dyDescent="0.25">
      <c r="A807" s="255">
        <v>67</v>
      </c>
      <c r="B807" s="253" t="s">
        <v>1771</v>
      </c>
      <c r="C807" s="261" t="s">
        <v>3122</v>
      </c>
      <c r="D807" s="262" t="s">
        <v>3076</v>
      </c>
      <c r="E807" s="263" t="s">
        <v>3054</v>
      </c>
      <c r="F807" s="254">
        <v>31500000</v>
      </c>
      <c r="G807" s="254">
        <v>855000</v>
      </c>
      <c r="H807" s="254"/>
      <c r="I807" s="254">
        <v>20340000</v>
      </c>
      <c r="J807" s="254"/>
      <c r="K807" s="259">
        <f t="shared" si="22"/>
        <v>10305000</v>
      </c>
      <c r="L807" s="253" t="s">
        <v>74</v>
      </c>
      <c r="M807" s="253"/>
      <c r="N807" s="253"/>
      <c r="O807" s="253"/>
    </row>
    <row r="808" spans="1:15" ht="36" x14ac:dyDescent="0.25">
      <c r="A808" s="255">
        <v>68</v>
      </c>
      <c r="B808" s="253" t="s">
        <v>4063</v>
      </c>
      <c r="C808" s="261" t="s">
        <v>3123</v>
      </c>
      <c r="D808" s="262" t="s">
        <v>3076</v>
      </c>
      <c r="E808" s="263" t="s">
        <v>3054</v>
      </c>
      <c r="F808" s="254">
        <v>32000000</v>
      </c>
      <c r="G808" s="254"/>
      <c r="H808" s="254"/>
      <c r="I808" s="254" t="s">
        <v>3124</v>
      </c>
      <c r="J808" s="254"/>
      <c r="K808" s="259">
        <v>32000000</v>
      </c>
      <c r="L808" s="253" t="s">
        <v>74</v>
      </c>
      <c r="M808" s="253"/>
      <c r="N808" s="253" t="s">
        <v>3125</v>
      </c>
      <c r="O808" s="253"/>
    </row>
    <row r="809" spans="1:15" ht="24" x14ac:dyDescent="0.25">
      <c r="A809" s="255">
        <v>69</v>
      </c>
      <c r="B809" s="253" t="s">
        <v>4064</v>
      </c>
      <c r="C809" s="261" t="s">
        <v>3116</v>
      </c>
      <c r="D809" s="262" t="s">
        <v>3076</v>
      </c>
      <c r="E809" s="263" t="s">
        <v>3054</v>
      </c>
      <c r="F809" s="254">
        <v>32000000</v>
      </c>
      <c r="G809" s="254">
        <v>4400000</v>
      </c>
      <c r="H809" s="254"/>
      <c r="I809" s="254"/>
      <c r="J809" s="254"/>
      <c r="K809" s="259">
        <f t="shared" ref="K809:K824" si="23">F809-G809-I809</f>
        <v>27600000</v>
      </c>
      <c r="L809" s="253" t="s">
        <v>74</v>
      </c>
      <c r="M809" s="253"/>
      <c r="N809" s="253"/>
      <c r="O809" s="253"/>
    </row>
    <row r="810" spans="1:15" ht="24" x14ac:dyDescent="0.25">
      <c r="A810" s="255">
        <v>70</v>
      </c>
      <c r="B810" s="253" t="s">
        <v>4065</v>
      </c>
      <c r="C810" s="261" t="s">
        <v>3117</v>
      </c>
      <c r="D810" s="262" t="s">
        <v>3076</v>
      </c>
      <c r="E810" s="263" t="s">
        <v>3054</v>
      </c>
      <c r="F810" s="254">
        <v>32000000</v>
      </c>
      <c r="G810" s="254"/>
      <c r="H810" s="254"/>
      <c r="I810" s="254"/>
      <c r="J810" s="254"/>
      <c r="K810" s="259">
        <f t="shared" si="23"/>
        <v>32000000</v>
      </c>
      <c r="L810" s="253" t="s">
        <v>74</v>
      </c>
      <c r="M810" s="253"/>
      <c r="N810" s="253"/>
      <c r="O810" s="253"/>
    </row>
    <row r="811" spans="1:15" ht="36" x14ac:dyDescent="0.25">
      <c r="A811" s="255">
        <v>71</v>
      </c>
      <c r="B811" s="253" t="s">
        <v>4066</v>
      </c>
      <c r="C811" s="261" t="s">
        <v>3126</v>
      </c>
      <c r="D811" s="262" t="s">
        <v>3076</v>
      </c>
      <c r="E811" s="263" t="s">
        <v>3054</v>
      </c>
      <c r="F811" s="254">
        <v>230000000</v>
      </c>
      <c r="G811" s="254"/>
      <c r="H811" s="254"/>
      <c r="I811" s="254">
        <v>36800000</v>
      </c>
      <c r="J811" s="254"/>
      <c r="K811" s="259">
        <f t="shared" si="23"/>
        <v>193200000</v>
      </c>
      <c r="L811" s="253" t="s">
        <v>74</v>
      </c>
      <c r="M811" s="253"/>
      <c r="N811" s="253"/>
      <c r="O811" s="253"/>
    </row>
    <row r="812" spans="1:15" ht="24" x14ac:dyDescent="0.25">
      <c r="A812" s="255">
        <v>72</v>
      </c>
      <c r="B812" s="253" t="s">
        <v>4067</v>
      </c>
      <c r="C812" s="261" t="s">
        <v>3127</v>
      </c>
      <c r="D812" s="262" t="s">
        <v>3076</v>
      </c>
      <c r="E812" s="263" t="s">
        <v>3054</v>
      </c>
      <c r="F812" s="254">
        <v>1000000</v>
      </c>
      <c r="G812" s="254"/>
      <c r="H812" s="254"/>
      <c r="I812" s="254"/>
      <c r="J812" s="254"/>
      <c r="K812" s="259">
        <f t="shared" si="23"/>
        <v>1000000</v>
      </c>
      <c r="L812" s="253" t="s">
        <v>74</v>
      </c>
      <c r="M812" s="253"/>
      <c r="N812" s="253"/>
      <c r="O812" s="253"/>
    </row>
    <row r="813" spans="1:15" ht="24" x14ac:dyDescent="0.25">
      <c r="A813" s="255">
        <v>73</v>
      </c>
      <c r="B813" s="253" t="s">
        <v>4068</v>
      </c>
      <c r="C813" s="261" t="s">
        <v>3128</v>
      </c>
      <c r="D813" s="262" t="s">
        <v>3076</v>
      </c>
      <c r="E813" s="263" t="s">
        <v>3054</v>
      </c>
      <c r="F813" s="254">
        <v>1000000</v>
      </c>
      <c r="G813" s="254"/>
      <c r="H813" s="254"/>
      <c r="I813" s="254"/>
      <c r="J813" s="254"/>
      <c r="K813" s="259">
        <f t="shared" si="23"/>
        <v>1000000</v>
      </c>
      <c r="L813" s="253" t="s">
        <v>74</v>
      </c>
      <c r="M813" s="253"/>
      <c r="N813" s="253"/>
      <c r="O813" s="253"/>
    </row>
    <row r="814" spans="1:15" ht="36" x14ac:dyDescent="0.25">
      <c r="A814" s="255">
        <v>74</v>
      </c>
      <c r="B814" s="253" t="s">
        <v>1353</v>
      </c>
      <c r="C814" s="261" t="s">
        <v>3129</v>
      </c>
      <c r="D814" s="262" t="s">
        <v>3076</v>
      </c>
      <c r="E814" s="263" t="s">
        <v>3054</v>
      </c>
      <c r="F814" s="254">
        <v>31500000</v>
      </c>
      <c r="G814" s="254"/>
      <c r="H814" s="254"/>
      <c r="I814" s="254"/>
      <c r="J814" s="254"/>
      <c r="K814" s="259">
        <f t="shared" si="23"/>
        <v>31500000</v>
      </c>
      <c r="L814" s="253" t="s">
        <v>74</v>
      </c>
      <c r="M814" s="253"/>
      <c r="N814" s="253"/>
      <c r="O814" s="253"/>
    </row>
    <row r="815" spans="1:15" x14ac:dyDescent="0.25">
      <c r="A815" s="255">
        <v>75</v>
      </c>
      <c r="B815" s="253" t="s">
        <v>4069</v>
      </c>
      <c r="C815" s="261" t="s">
        <v>3130</v>
      </c>
      <c r="D815" s="262" t="s">
        <v>3076</v>
      </c>
      <c r="E815" s="263" t="s">
        <v>3054</v>
      </c>
      <c r="F815" s="254">
        <v>9200000</v>
      </c>
      <c r="G815" s="254"/>
      <c r="H815" s="254"/>
      <c r="I815" s="254"/>
      <c r="J815" s="254"/>
      <c r="K815" s="259">
        <f t="shared" si="23"/>
        <v>9200000</v>
      </c>
      <c r="L815" s="253" t="s">
        <v>74</v>
      </c>
      <c r="M815" s="253"/>
      <c r="N815" s="253"/>
      <c r="O815" s="253"/>
    </row>
    <row r="816" spans="1:15" ht="36" x14ac:dyDescent="0.25">
      <c r="A816" s="255">
        <v>76</v>
      </c>
      <c r="B816" s="253" t="s">
        <v>4070</v>
      </c>
      <c r="C816" s="261" t="s">
        <v>3131</v>
      </c>
      <c r="D816" s="262" t="s">
        <v>3076</v>
      </c>
      <c r="E816" s="263" t="s">
        <v>3054</v>
      </c>
      <c r="F816" s="254">
        <v>18000000</v>
      </c>
      <c r="G816" s="254"/>
      <c r="H816" s="254"/>
      <c r="I816" s="254"/>
      <c r="J816" s="254"/>
      <c r="K816" s="259">
        <f t="shared" si="23"/>
        <v>18000000</v>
      </c>
      <c r="L816" s="253" t="s">
        <v>74</v>
      </c>
      <c r="M816" s="253"/>
      <c r="N816" s="253"/>
      <c r="O816" s="253"/>
    </row>
    <row r="817" spans="1:15" ht="48" x14ac:dyDescent="0.25">
      <c r="A817" s="255">
        <v>77</v>
      </c>
      <c r="B817" s="253" t="s">
        <v>4071</v>
      </c>
      <c r="C817" s="261" t="s">
        <v>3132</v>
      </c>
      <c r="D817" s="262" t="s">
        <v>3076</v>
      </c>
      <c r="E817" s="263" t="s">
        <v>3054</v>
      </c>
      <c r="F817" s="254">
        <v>10000000</v>
      </c>
      <c r="G817" s="254"/>
      <c r="H817" s="254"/>
      <c r="I817" s="254">
        <v>3500000</v>
      </c>
      <c r="J817" s="254"/>
      <c r="K817" s="259">
        <f t="shared" si="23"/>
        <v>6500000</v>
      </c>
      <c r="L817" s="253" t="s">
        <v>74</v>
      </c>
      <c r="M817" s="253"/>
      <c r="N817" s="253"/>
      <c r="O817" s="253"/>
    </row>
    <row r="818" spans="1:15" ht="24" x14ac:dyDescent="0.25">
      <c r="A818" s="255">
        <v>78</v>
      </c>
      <c r="B818" s="253" t="s">
        <v>4072</v>
      </c>
      <c r="C818" s="261" t="s">
        <v>3133</v>
      </c>
      <c r="D818" s="262" t="s">
        <v>3076</v>
      </c>
      <c r="E818" s="263" t="s">
        <v>3054</v>
      </c>
      <c r="F818" s="254">
        <v>46000000</v>
      </c>
      <c r="G818" s="254"/>
      <c r="H818" s="254"/>
      <c r="I818" s="254"/>
      <c r="J818" s="254"/>
      <c r="K818" s="259">
        <f t="shared" si="23"/>
        <v>46000000</v>
      </c>
      <c r="L818" s="253" t="s">
        <v>74</v>
      </c>
      <c r="M818" s="253"/>
      <c r="N818" s="253">
        <v>913314703</v>
      </c>
      <c r="O818" s="253"/>
    </row>
    <row r="819" spans="1:15" ht="24" x14ac:dyDescent="0.25">
      <c r="A819" s="255">
        <v>79</v>
      </c>
      <c r="B819" s="253" t="s">
        <v>30</v>
      </c>
      <c r="C819" s="261" t="s">
        <v>3134</v>
      </c>
      <c r="D819" s="262" t="s">
        <v>3076</v>
      </c>
      <c r="E819" s="263" t="s">
        <v>3054</v>
      </c>
      <c r="F819" s="254">
        <v>46000000</v>
      </c>
      <c r="G819" s="254">
        <v>9000000</v>
      </c>
      <c r="H819" s="254"/>
      <c r="I819" s="254"/>
      <c r="J819" s="254"/>
      <c r="K819" s="259">
        <f t="shared" si="23"/>
        <v>37000000</v>
      </c>
      <c r="L819" s="253" t="s">
        <v>74</v>
      </c>
      <c r="M819" s="253"/>
      <c r="N819" s="253"/>
      <c r="O819" s="253"/>
    </row>
    <row r="820" spans="1:15" ht="24" x14ac:dyDescent="0.25">
      <c r="A820" s="255">
        <v>80</v>
      </c>
      <c r="B820" s="253" t="s">
        <v>4073</v>
      </c>
      <c r="C820" s="261" t="s">
        <v>3135</v>
      </c>
      <c r="D820" s="262" t="s">
        <v>3076</v>
      </c>
      <c r="E820" s="263" t="s">
        <v>3054</v>
      </c>
      <c r="F820" s="254">
        <v>9200000</v>
      </c>
      <c r="G820" s="254"/>
      <c r="H820" s="254"/>
      <c r="I820" s="254"/>
      <c r="J820" s="254"/>
      <c r="K820" s="259">
        <f t="shared" si="23"/>
        <v>9200000</v>
      </c>
      <c r="L820" s="253" t="s">
        <v>74</v>
      </c>
      <c r="M820" s="253"/>
      <c r="N820" s="253"/>
      <c r="O820" s="253"/>
    </row>
    <row r="821" spans="1:15" ht="48" x14ac:dyDescent="0.25">
      <c r="A821" s="255">
        <v>81</v>
      </c>
      <c r="B821" s="253" t="s">
        <v>4074</v>
      </c>
      <c r="C821" s="261" t="s">
        <v>3136</v>
      </c>
      <c r="D821" s="262" t="s">
        <v>3076</v>
      </c>
      <c r="E821" s="263" t="s">
        <v>3054</v>
      </c>
      <c r="F821" s="254">
        <v>35000000</v>
      </c>
      <c r="G821" s="254">
        <v>600000</v>
      </c>
      <c r="H821" s="254"/>
      <c r="I821" s="254"/>
      <c r="J821" s="254"/>
      <c r="K821" s="259">
        <f t="shared" si="23"/>
        <v>34400000</v>
      </c>
      <c r="L821" s="253" t="s">
        <v>74</v>
      </c>
      <c r="M821" s="253"/>
      <c r="N821" s="253"/>
      <c r="O821" s="253"/>
    </row>
    <row r="822" spans="1:15" ht="24" x14ac:dyDescent="0.25">
      <c r="A822" s="255">
        <v>82</v>
      </c>
      <c r="B822" s="253" t="s">
        <v>4075</v>
      </c>
      <c r="C822" s="261" t="s">
        <v>3137</v>
      </c>
      <c r="D822" s="262" t="s">
        <v>3076</v>
      </c>
      <c r="E822" s="263" t="s">
        <v>3054</v>
      </c>
      <c r="F822" s="254">
        <v>45000000</v>
      </c>
      <c r="G822" s="254"/>
      <c r="H822" s="254"/>
      <c r="I822" s="254"/>
      <c r="J822" s="254"/>
      <c r="K822" s="259">
        <f t="shared" si="23"/>
        <v>45000000</v>
      </c>
      <c r="L822" s="253" t="s">
        <v>74</v>
      </c>
      <c r="M822" s="253"/>
      <c r="N822" s="253"/>
      <c r="O822" s="253"/>
    </row>
    <row r="823" spans="1:15" ht="24" x14ac:dyDescent="0.25">
      <c r="A823" s="255">
        <v>83</v>
      </c>
      <c r="B823" s="208" t="s">
        <v>1231</v>
      </c>
      <c r="C823" s="261" t="s">
        <v>3138</v>
      </c>
      <c r="D823" s="262" t="s">
        <v>3076</v>
      </c>
      <c r="E823" s="263" t="s">
        <v>3054</v>
      </c>
      <c r="F823" s="254">
        <v>46000000</v>
      </c>
      <c r="G823" s="254"/>
      <c r="H823" s="254"/>
      <c r="I823" s="254">
        <v>18400000</v>
      </c>
      <c r="J823" s="254"/>
      <c r="K823" s="259">
        <f t="shared" si="23"/>
        <v>27600000</v>
      </c>
      <c r="L823" s="253" t="s">
        <v>74</v>
      </c>
      <c r="M823" s="253"/>
      <c r="N823" s="253"/>
      <c r="O823" s="253"/>
    </row>
    <row r="824" spans="1:15" ht="24" x14ac:dyDescent="0.25">
      <c r="A824" s="255">
        <v>84</v>
      </c>
      <c r="B824" s="253" t="s">
        <v>1728</v>
      </c>
      <c r="C824" s="261" t="s">
        <v>3139</v>
      </c>
      <c r="D824" s="262" t="s">
        <v>3076</v>
      </c>
      <c r="E824" s="263" t="s">
        <v>3054</v>
      </c>
      <c r="F824" s="254">
        <v>155000000</v>
      </c>
      <c r="G824" s="254">
        <v>37500000</v>
      </c>
      <c r="H824" s="254"/>
      <c r="I824" s="254">
        <v>18400000</v>
      </c>
      <c r="J824" s="254"/>
      <c r="K824" s="259">
        <f t="shared" si="23"/>
        <v>99100000</v>
      </c>
      <c r="L824" s="253" t="s">
        <v>74</v>
      </c>
      <c r="M824" s="253"/>
      <c r="N824" s="253"/>
      <c r="O824" s="253"/>
    </row>
    <row r="825" spans="1:15" x14ac:dyDescent="0.25">
      <c r="A825" s="255" t="s">
        <v>2939</v>
      </c>
      <c r="B825" s="253">
        <v>84</v>
      </c>
      <c r="C825" s="261"/>
      <c r="D825" s="262"/>
      <c r="E825" s="263"/>
      <c r="F825" s="254">
        <f t="shared" ref="F825:K825" si="24">SUM(F741:F824)</f>
        <v>5325300000</v>
      </c>
      <c r="G825" s="254">
        <f t="shared" si="24"/>
        <v>451517000</v>
      </c>
      <c r="H825" s="254">
        <f t="shared" si="24"/>
        <v>0</v>
      </c>
      <c r="I825" s="254">
        <f t="shared" si="24"/>
        <v>747240000</v>
      </c>
      <c r="J825" s="254">
        <f t="shared" si="24"/>
        <v>0</v>
      </c>
      <c r="K825" s="254">
        <f t="shared" si="24"/>
        <v>4126543000</v>
      </c>
      <c r="L825" s="253"/>
      <c r="M825" s="253"/>
      <c r="N825" s="248"/>
      <c r="O825" s="248"/>
    </row>
    <row r="826" spans="1:15" s="251" customFormat="1" ht="42.75" customHeight="1" x14ac:dyDescent="0.25">
      <c r="A826" s="211"/>
      <c r="B826" s="211" t="s">
        <v>2857</v>
      </c>
      <c r="C826" s="391" t="s">
        <v>4954</v>
      </c>
      <c r="D826" s="392"/>
      <c r="E826" s="393"/>
      <c r="F826" s="212" t="s">
        <v>2858</v>
      </c>
      <c r="G826" s="212" t="s">
        <v>2859</v>
      </c>
      <c r="H826" s="212" t="s">
        <v>2860</v>
      </c>
      <c r="I826" s="212" t="s">
        <v>508</v>
      </c>
      <c r="J826" s="212" t="s">
        <v>2861</v>
      </c>
      <c r="K826" s="212" t="s">
        <v>510</v>
      </c>
      <c r="L826" s="211" t="s">
        <v>513</v>
      </c>
      <c r="M826" s="211" t="s">
        <v>514</v>
      </c>
      <c r="N826" s="250"/>
    </row>
    <row r="827" spans="1:15" ht="24" x14ac:dyDescent="0.25">
      <c r="A827" s="255">
        <v>1</v>
      </c>
      <c r="B827" s="253" t="s">
        <v>4076</v>
      </c>
      <c r="C827" s="261" t="s">
        <v>3140</v>
      </c>
      <c r="D827" s="262" t="s">
        <v>3141</v>
      </c>
      <c r="E827" s="263" t="s">
        <v>3142</v>
      </c>
      <c r="F827" s="254">
        <v>31000000</v>
      </c>
      <c r="G827" s="254">
        <v>7200000</v>
      </c>
      <c r="H827" s="254"/>
      <c r="I827" s="254"/>
      <c r="J827" s="254"/>
      <c r="K827" s="254">
        <v>23800000</v>
      </c>
      <c r="L827" s="253" t="s">
        <v>74</v>
      </c>
      <c r="M827" s="253"/>
      <c r="N827" s="253"/>
      <c r="O827" s="253"/>
    </row>
    <row r="828" spans="1:15" ht="24" x14ac:dyDescent="0.25">
      <c r="A828" s="255">
        <v>2</v>
      </c>
      <c r="B828" s="253" t="s">
        <v>4077</v>
      </c>
      <c r="C828" s="261" t="s">
        <v>3143</v>
      </c>
      <c r="D828" s="262" t="s">
        <v>3141</v>
      </c>
      <c r="E828" s="263" t="s">
        <v>3142</v>
      </c>
      <c r="F828" s="254">
        <v>43000000</v>
      </c>
      <c r="G828" s="254"/>
      <c r="H828" s="254"/>
      <c r="I828" s="254">
        <v>9200000</v>
      </c>
      <c r="J828" s="254"/>
      <c r="K828" s="254">
        <v>33800000</v>
      </c>
      <c r="L828" s="253" t="s">
        <v>74</v>
      </c>
      <c r="M828" s="253"/>
      <c r="N828" s="253">
        <v>968268561</v>
      </c>
      <c r="O828" s="253"/>
    </row>
    <row r="829" spans="1:15" ht="24" x14ac:dyDescent="0.25">
      <c r="A829" s="255">
        <v>3</v>
      </c>
      <c r="B829" s="253" t="s">
        <v>4078</v>
      </c>
      <c r="C829" s="261" t="s">
        <v>3144</v>
      </c>
      <c r="D829" s="262" t="s">
        <v>3141</v>
      </c>
      <c r="E829" s="263" t="s">
        <v>3142</v>
      </c>
      <c r="F829" s="254">
        <v>46500000</v>
      </c>
      <c r="G829" s="254"/>
      <c r="H829" s="254"/>
      <c r="I829" s="254">
        <v>2600000</v>
      </c>
      <c r="J829" s="254"/>
      <c r="K829" s="254">
        <v>43900000</v>
      </c>
      <c r="L829" s="253" t="s">
        <v>74</v>
      </c>
      <c r="M829" s="253"/>
      <c r="N829" s="253">
        <v>935368625</v>
      </c>
      <c r="O829" s="253"/>
    </row>
    <row r="830" spans="1:15" ht="24" x14ac:dyDescent="0.25">
      <c r="A830" s="255">
        <v>4</v>
      </c>
      <c r="B830" s="253" t="s">
        <v>4079</v>
      </c>
      <c r="C830" s="261" t="s">
        <v>3145</v>
      </c>
      <c r="D830" s="262" t="s">
        <v>3146</v>
      </c>
      <c r="E830" s="263" t="s">
        <v>3142</v>
      </c>
      <c r="F830" s="254">
        <v>31500000</v>
      </c>
      <c r="G830" s="254"/>
      <c r="H830" s="254"/>
      <c r="I830" s="254"/>
      <c r="J830" s="254"/>
      <c r="K830" s="254">
        <v>31500000</v>
      </c>
      <c r="L830" s="253" t="s">
        <v>74</v>
      </c>
      <c r="M830" s="253"/>
      <c r="N830" s="253">
        <v>909506352</v>
      </c>
      <c r="O830" s="253"/>
    </row>
    <row r="831" spans="1:15" ht="24" x14ac:dyDescent="0.25">
      <c r="A831" s="255">
        <v>5</v>
      </c>
      <c r="B831" s="253" t="s">
        <v>4080</v>
      </c>
      <c r="C831" s="261" t="s">
        <v>3147</v>
      </c>
      <c r="D831" s="262" t="s">
        <v>3146</v>
      </c>
      <c r="E831" s="263" t="s">
        <v>3142</v>
      </c>
      <c r="F831" s="254">
        <v>46500000</v>
      </c>
      <c r="G831" s="254">
        <v>515000</v>
      </c>
      <c r="H831" s="254"/>
      <c r="I831" s="254"/>
      <c r="J831" s="254"/>
      <c r="K831" s="254">
        <v>45985000</v>
      </c>
      <c r="L831" s="253" t="s">
        <v>74</v>
      </c>
      <c r="M831" s="253"/>
      <c r="N831" s="253">
        <v>914164009</v>
      </c>
      <c r="O831" s="253"/>
    </row>
    <row r="832" spans="1:15" ht="36" x14ac:dyDescent="0.25">
      <c r="A832" s="255">
        <v>6</v>
      </c>
      <c r="B832" s="253" t="s">
        <v>4081</v>
      </c>
      <c r="C832" s="261" t="s">
        <v>3148</v>
      </c>
      <c r="D832" s="262" t="s">
        <v>3146</v>
      </c>
      <c r="E832" s="263" t="s">
        <v>3142</v>
      </c>
      <c r="F832" s="254">
        <v>230500000</v>
      </c>
      <c r="G832" s="254">
        <v>8400000</v>
      </c>
      <c r="H832" s="254"/>
      <c r="I832" s="254"/>
      <c r="J832" s="254"/>
      <c r="K832" s="254">
        <v>222100000</v>
      </c>
      <c r="L832" s="253" t="s">
        <v>74</v>
      </c>
      <c r="M832" s="253"/>
      <c r="N832" s="253">
        <v>905772836</v>
      </c>
      <c r="O832" s="253"/>
    </row>
    <row r="833" spans="1:15" ht="36" x14ac:dyDescent="0.25">
      <c r="A833" s="255">
        <v>7</v>
      </c>
      <c r="B833" s="253" t="s">
        <v>4082</v>
      </c>
      <c r="C833" s="261" t="s">
        <v>3148</v>
      </c>
      <c r="D833" s="262" t="s">
        <v>3146</v>
      </c>
      <c r="E833" s="263" t="s">
        <v>3142</v>
      </c>
      <c r="F833" s="254">
        <v>46500000</v>
      </c>
      <c r="G833" s="254"/>
      <c r="H833" s="254"/>
      <c r="I833" s="254"/>
      <c r="J833" s="254"/>
      <c r="K833" s="254">
        <v>46500000</v>
      </c>
      <c r="L833" s="253" t="s">
        <v>74</v>
      </c>
      <c r="M833" s="253"/>
      <c r="N833" s="253">
        <v>905574445</v>
      </c>
      <c r="O833" s="253"/>
    </row>
    <row r="834" spans="1:15" ht="36" x14ac:dyDescent="0.25">
      <c r="A834" s="255">
        <v>8</v>
      </c>
      <c r="B834" s="253" t="s">
        <v>4083</v>
      </c>
      <c r="C834" s="261" t="s">
        <v>3148</v>
      </c>
      <c r="D834" s="262" t="s">
        <v>3146</v>
      </c>
      <c r="E834" s="263" t="s">
        <v>3142</v>
      </c>
      <c r="F834" s="254">
        <v>230500000</v>
      </c>
      <c r="G834" s="254">
        <v>8400000</v>
      </c>
      <c r="H834" s="254"/>
      <c r="I834" s="254" t="s">
        <v>3149</v>
      </c>
      <c r="J834" s="254"/>
      <c r="K834" s="254">
        <v>222100000</v>
      </c>
      <c r="L834" s="253" t="s">
        <v>74</v>
      </c>
      <c r="M834" s="253"/>
      <c r="N834" s="253">
        <v>905348179</v>
      </c>
      <c r="O834" s="253"/>
    </row>
    <row r="835" spans="1:15" x14ac:dyDescent="0.25">
      <c r="A835" s="255">
        <v>9</v>
      </c>
      <c r="B835" s="253" t="s">
        <v>4084</v>
      </c>
      <c r="C835" s="261" t="s">
        <v>3150</v>
      </c>
      <c r="D835" s="262" t="s">
        <v>3146</v>
      </c>
      <c r="E835" s="263" t="s">
        <v>3142</v>
      </c>
      <c r="F835" s="254">
        <v>186000000</v>
      </c>
      <c r="G835" s="254"/>
      <c r="H835" s="254"/>
      <c r="I835" s="254">
        <v>18500000</v>
      </c>
      <c r="J835" s="254"/>
      <c r="K835" s="254">
        <v>167500000</v>
      </c>
      <c r="L835" s="253" t="s">
        <v>74</v>
      </c>
      <c r="M835" s="253"/>
      <c r="N835" s="253">
        <v>905891639</v>
      </c>
      <c r="O835" s="253"/>
    </row>
    <row r="836" spans="1:15" ht="48" x14ac:dyDescent="0.25">
      <c r="A836" s="255">
        <v>10</v>
      </c>
      <c r="B836" s="253" t="s">
        <v>4085</v>
      </c>
      <c r="C836" s="261" t="s">
        <v>3151</v>
      </c>
      <c r="D836" s="262" t="s">
        <v>3146</v>
      </c>
      <c r="E836" s="263" t="s">
        <v>3142</v>
      </c>
      <c r="F836" s="254">
        <v>235500000</v>
      </c>
      <c r="G836" s="254">
        <v>7800000</v>
      </c>
      <c r="H836" s="254"/>
      <c r="I836" s="254" t="s">
        <v>3152</v>
      </c>
      <c r="J836" s="254"/>
      <c r="K836" s="254">
        <v>227700000</v>
      </c>
      <c r="L836" s="253" t="s">
        <v>74</v>
      </c>
      <c r="M836" s="253"/>
      <c r="N836" s="253"/>
      <c r="O836" s="253"/>
    </row>
    <row r="837" spans="1:15" ht="24" x14ac:dyDescent="0.25">
      <c r="A837" s="255">
        <v>11</v>
      </c>
      <c r="B837" s="253" t="s">
        <v>4086</v>
      </c>
      <c r="C837" s="261" t="s">
        <v>3153</v>
      </c>
      <c r="D837" s="262" t="s">
        <v>3154</v>
      </c>
      <c r="E837" s="263" t="s">
        <v>3142</v>
      </c>
      <c r="F837" s="254">
        <v>265500000</v>
      </c>
      <c r="G837" s="254"/>
      <c r="H837" s="254"/>
      <c r="I837" s="254">
        <v>7200000</v>
      </c>
      <c r="J837" s="254"/>
      <c r="K837" s="254">
        <v>258300000</v>
      </c>
      <c r="L837" s="253" t="s">
        <v>74</v>
      </c>
      <c r="M837" s="253"/>
      <c r="N837" s="253">
        <v>935495869</v>
      </c>
      <c r="O837" s="253"/>
    </row>
    <row r="838" spans="1:15" ht="24" x14ac:dyDescent="0.25">
      <c r="A838" s="255">
        <v>12</v>
      </c>
      <c r="B838" s="253" t="s">
        <v>4087</v>
      </c>
      <c r="C838" s="261" t="s">
        <v>3155</v>
      </c>
      <c r="D838" s="262" t="s">
        <v>3146</v>
      </c>
      <c r="E838" s="263" t="s">
        <v>3142</v>
      </c>
      <c r="F838" s="254">
        <v>46500000</v>
      </c>
      <c r="G838" s="254">
        <v>500000</v>
      </c>
      <c r="H838" s="254"/>
      <c r="I838" s="254"/>
      <c r="J838" s="254"/>
      <c r="K838" s="254">
        <v>46000000</v>
      </c>
      <c r="L838" s="253" t="s">
        <v>74</v>
      </c>
      <c r="M838" s="253"/>
      <c r="N838" s="253">
        <v>905412726</v>
      </c>
      <c r="O838" s="253"/>
    </row>
    <row r="839" spans="1:15" ht="24" x14ac:dyDescent="0.25">
      <c r="A839" s="255">
        <v>13</v>
      </c>
      <c r="B839" s="253" t="s">
        <v>4088</v>
      </c>
      <c r="C839" s="261" t="s">
        <v>3156</v>
      </c>
      <c r="D839" s="262" t="s">
        <v>3146</v>
      </c>
      <c r="E839" s="263" t="s">
        <v>3142</v>
      </c>
      <c r="F839" s="254">
        <v>31500000</v>
      </c>
      <c r="G839" s="254">
        <v>900000</v>
      </c>
      <c r="H839" s="254"/>
      <c r="I839" s="254"/>
      <c r="J839" s="254"/>
      <c r="K839" s="254">
        <v>30600000</v>
      </c>
      <c r="L839" s="253" t="s">
        <v>74</v>
      </c>
      <c r="M839" s="253"/>
      <c r="N839" s="253">
        <v>912509857</v>
      </c>
      <c r="O839" s="253"/>
    </row>
    <row r="840" spans="1:15" x14ac:dyDescent="0.25">
      <c r="A840" s="255">
        <v>14</v>
      </c>
      <c r="B840" s="253" t="s">
        <v>4089</v>
      </c>
      <c r="C840" s="261" t="s">
        <v>3157</v>
      </c>
      <c r="D840" s="262" t="s">
        <v>3158</v>
      </c>
      <c r="E840" s="263" t="s">
        <v>3142</v>
      </c>
      <c r="F840" s="254">
        <v>93000000</v>
      </c>
      <c r="G840" s="254">
        <v>1200000</v>
      </c>
      <c r="H840" s="254"/>
      <c r="I840" s="254"/>
      <c r="J840" s="254"/>
      <c r="K840" s="254">
        <v>91800000</v>
      </c>
      <c r="L840" s="253" t="s">
        <v>74</v>
      </c>
      <c r="M840" s="253"/>
      <c r="N840" s="253"/>
      <c r="O840" s="253"/>
    </row>
    <row r="841" spans="1:15" x14ac:dyDescent="0.25">
      <c r="A841" s="255">
        <v>15</v>
      </c>
      <c r="B841" s="253" t="s">
        <v>4090</v>
      </c>
      <c r="C841" s="261" t="s">
        <v>3159</v>
      </c>
      <c r="D841" s="262" t="s">
        <v>3160</v>
      </c>
      <c r="E841" s="263" t="s">
        <v>3142</v>
      </c>
      <c r="F841" s="254">
        <v>5400000</v>
      </c>
      <c r="G841" s="254"/>
      <c r="H841" s="254"/>
      <c r="I841" s="254"/>
      <c r="J841" s="254"/>
      <c r="K841" s="254">
        <v>5400000</v>
      </c>
      <c r="L841" s="253" t="s">
        <v>74</v>
      </c>
      <c r="M841" s="253"/>
      <c r="N841" s="253"/>
      <c r="O841" s="253"/>
    </row>
    <row r="842" spans="1:15" ht="24" x14ac:dyDescent="0.25">
      <c r="A842" s="255">
        <v>16</v>
      </c>
      <c r="B842" s="253" t="s">
        <v>4091</v>
      </c>
      <c r="C842" s="261" t="s">
        <v>3161</v>
      </c>
      <c r="D842" s="262" t="s">
        <v>3154</v>
      </c>
      <c r="E842" s="263" t="s">
        <v>3142</v>
      </c>
      <c r="F842" s="254">
        <v>46500000</v>
      </c>
      <c r="G842" s="254">
        <v>5400000</v>
      </c>
      <c r="H842" s="254"/>
      <c r="I842" s="254"/>
      <c r="J842" s="254"/>
      <c r="K842" s="254">
        <v>41100000</v>
      </c>
      <c r="L842" s="253" t="s">
        <v>74</v>
      </c>
      <c r="M842" s="253"/>
      <c r="N842" s="253"/>
      <c r="O842" s="253"/>
    </row>
    <row r="843" spans="1:15" x14ac:dyDescent="0.25">
      <c r="A843" s="255" t="s">
        <v>2939</v>
      </c>
      <c r="B843" s="253">
        <v>16</v>
      </c>
      <c r="C843" s="261"/>
      <c r="D843" s="262"/>
      <c r="E843" s="263"/>
      <c r="F843" s="254">
        <f>SUM(F827:F842)</f>
        <v>1615900000</v>
      </c>
      <c r="G843" s="254">
        <f t="shared" ref="G843:K843" si="25">SUM(G827:G842)</f>
        <v>40315000</v>
      </c>
      <c r="H843" s="254">
        <f t="shared" si="25"/>
        <v>0</v>
      </c>
      <c r="I843" s="254">
        <f t="shared" si="25"/>
        <v>37500000</v>
      </c>
      <c r="J843" s="254">
        <f t="shared" si="25"/>
        <v>0</v>
      </c>
      <c r="K843" s="254">
        <f t="shared" si="25"/>
        <v>1538085000</v>
      </c>
      <c r="L843" s="253"/>
      <c r="M843" s="253"/>
      <c r="N843" s="248"/>
      <c r="O843" s="248"/>
    </row>
    <row r="844" spans="1:15" s="251" customFormat="1" ht="42.75" customHeight="1" x14ac:dyDescent="0.25">
      <c r="A844" s="211"/>
      <c r="B844" s="211" t="s">
        <v>2857</v>
      </c>
      <c r="C844" s="391" t="s">
        <v>4955</v>
      </c>
      <c r="D844" s="392"/>
      <c r="E844" s="393"/>
      <c r="F844" s="212" t="s">
        <v>2858</v>
      </c>
      <c r="G844" s="212" t="s">
        <v>2859</v>
      </c>
      <c r="H844" s="212" t="s">
        <v>2860</v>
      </c>
      <c r="I844" s="212" t="s">
        <v>508</v>
      </c>
      <c r="J844" s="212" t="s">
        <v>2861</v>
      </c>
      <c r="K844" s="212" t="s">
        <v>510</v>
      </c>
      <c r="L844" s="211" t="s">
        <v>513</v>
      </c>
      <c r="M844" s="211" t="s">
        <v>514</v>
      </c>
      <c r="N844" s="250"/>
    </row>
    <row r="845" spans="1:15" ht="30" customHeight="1" x14ac:dyDescent="0.25">
      <c r="A845" s="255">
        <v>1</v>
      </c>
      <c r="B845" s="215" t="s">
        <v>4092</v>
      </c>
      <c r="C845" s="261" t="s">
        <v>3162</v>
      </c>
      <c r="D845" s="262" t="s">
        <v>3163</v>
      </c>
      <c r="E845" s="263" t="s">
        <v>3164</v>
      </c>
      <c r="F845" s="254">
        <v>150000000</v>
      </c>
      <c r="G845" s="254">
        <v>30000000</v>
      </c>
      <c r="H845" s="254"/>
      <c r="I845" s="254"/>
      <c r="J845" s="254"/>
      <c r="K845" s="254">
        <f t="shared" ref="K845:K876" si="26">F845-G845-I845</f>
        <v>120000000</v>
      </c>
      <c r="L845" s="253" t="s">
        <v>74</v>
      </c>
      <c r="M845" s="253"/>
      <c r="N845" s="253">
        <v>989976466</v>
      </c>
      <c r="O845" s="253"/>
    </row>
    <row r="846" spans="1:15" x14ac:dyDescent="0.25">
      <c r="A846" s="255">
        <v>2</v>
      </c>
      <c r="B846" s="215" t="s">
        <v>4093</v>
      </c>
      <c r="C846" s="261" t="s">
        <v>3165</v>
      </c>
      <c r="D846" s="262" t="s">
        <v>3163</v>
      </c>
      <c r="E846" s="263" t="s">
        <v>3164</v>
      </c>
      <c r="F846" s="254">
        <v>22000000</v>
      </c>
      <c r="G846" s="254"/>
      <c r="H846" s="254"/>
      <c r="I846" s="254"/>
      <c r="J846" s="254"/>
      <c r="K846" s="254">
        <f t="shared" si="26"/>
        <v>22000000</v>
      </c>
      <c r="L846" s="253" t="s">
        <v>74</v>
      </c>
      <c r="M846" s="253"/>
      <c r="N846" s="253">
        <v>983741126</v>
      </c>
      <c r="O846" s="253"/>
    </row>
    <row r="847" spans="1:15" x14ac:dyDescent="0.25">
      <c r="A847" s="255">
        <v>3</v>
      </c>
      <c r="B847" s="215" t="s">
        <v>4094</v>
      </c>
      <c r="C847" s="261" t="s">
        <v>3166</v>
      </c>
      <c r="D847" s="262" t="s">
        <v>3163</v>
      </c>
      <c r="E847" s="263" t="s">
        <v>3164</v>
      </c>
      <c r="F847" s="254">
        <v>39000000</v>
      </c>
      <c r="G847" s="254">
        <v>5000000</v>
      </c>
      <c r="H847" s="254"/>
      <c r="I847" s="254"/>
      <c r="J847" s="254"/>
      <c r="K847" s="254">
        <f t="shared" si="26"/>
        <v>34000000</v>
      </c>
      <c r="L847" s="253" t="s">
        <v>74</v>
      </c>
      <c r="M847" s="253"/>
      <c r="N847" s="253">
        <v>1673125439</v>
      </c>
      <c r="O847" s="253"/>
    </row>
    <row r="848" spans="1:15" x14ac:dyDescent="0.25">
      <c r="A848" s="255">
        <v>4</v>
      </c>
      <c r="B848" s="215" t="s">
        <v>4095</v>
      </c>
      <c r="C848" s="261" t="s">
        <v>3167</v>
      </c>
      <c r="D848" s="262" t="s">
        <v>3163</v>
      </c>
      <c r="E848" s="263" t="s">
        <v>3164</v>
      </c>
      <c r="F848" s="254">
        <v>116000000</v>
      </c>
      <c r="G848" s="254">
        <v>12000000</v>
      </c>
      <c r="H848" s="254"/>
      <c r="I848" s="254"/>
      <c r="J848" s="254"/>
      <c r="K848" s="254">
        <f t="shared" si="26"/>
        <v>104000000</v>
      </c>
      <c r="L848" s="253" t="s">
        <v>74</v>
      </c>
      <c r="M848" s="253"/>
      <c r="N848" s="253">
        <v>982173956</v>
      </c>
      <c r="O848" s="253"/>
    </row>
    <row r="849" spans="1:15" ht="24" x14ac:dyDescent="0.25">
      <c r="A849" s="255">
        <v>5</v>
      </c>
      <c r="B849" s="215" t="s">
        <v>4096</v>
      </c>
      <c r="C849" s="261" t="s">
        <v>3168</v>
      </c>
      <c r="D849" s="262" t="s">
        <v>3163</v>
      </c>
      <c r="E849" s="263" t="s">
        <v>3164</v>
      </c>
      <c r="F849" s="254">
        <v>12000000</v>
      </c>
      <c r="G849" s="254"/>
      <c r="H849" s="254"/>
      <c r="I849" s="254"/>
      <c r="J849" s="254"/>
      <c r="K849" s="254">
        <f t="shared" si="26"/>
        <v>12000000</v>
      </c>
      <c r="L849" s="253" t="s">
        <v>74</v>
      </c>
      <c r="M849" s="253"/>
      <c r="N849" s="253">
        <v>914921116</v>
      </c>
      <c r="O849" s="253"/>
    </row>
    <row r="850" spans="1:15" x14ac:dyDescent="0.25">
      <c r="A850" s="255">
        <v>6</v>
      </c>
      <c r="B850" s="215" t="s">
        <v>4097</v>
      </c>
      <c r="C850" s="261" t="s">
        <v>3169</v>
      </c>
      <c r="D850" s="262" t="s">
        <v>3163</v>
      </c>
      <c r="E850" s="263" t="s">
        <v>3164</v>
      </c>
      <c r="F850" s="254">
        <v>20000000</v>
      </c>
      <c r="G850" s="254"/>
      <c r="H850" s="254"/>
      <c r="I850" s="254"/>
      <c r="J850" s="254"/>
      <c r="K850" s="254">
        <f t="shared" si="26"/>
        <v>20000000</v>
      </c>
      <c r="L850" s="253" t="s">
        <v>74</v>
      </c>
      <c r="M850" s="253"/>
      <c r="N850" s="253">
        <v>936418648</v>
      </c>
      <c r="O850" s="253"/>
    </row>
    <row r="851" spans="1:15" x14ac:dyDescent="0.25">
      <c r="A851" s="255">
        <v>7</v>
      </c>
      <c r="B851" s="215" t="s">
        <v>4098</v>
      </c>
      <c r="C851" s="261" t="s">
        <v>3170</v>
      </c>
      <c r="D851" s="262" t="s">
        <v>3163</v>
      </c>
      <c r="E851" s="263" t="s">
        <v>3164</v>
      </c>
      <c r="F851" s="254">
        <v>12400000</v>
      </c>
      <c r="G851" s="254"/>
      <c r="H851" s="254"/>
      <c r="I851" s="254"/>
      <c r="J851" s="254"/>
      <c r="K851" s="254">
        <f t="shared" si="26"/>
        <v>12400000</v>
      </c>
      <c r="L851" s="253" t="s">
        <v>74</v>
      </c>
      <c r="M851" s="253"/>
      <c r="N851" s="253">
        <v>982651686</v>
      </c>
      <c r="O851" s="253"/>
    </row>
    <row r="852" spans="1:15" x14ac:dyDescent="0.25">
      <c r="A852" s="255">
        <v>8</v>
      </c>
      <c r="B852" s="215" t="s">
        <v>423</v>
      </c>
      <c r="C852" s="261" t="s">
        <v>3171</v>
      </c>
      <c r="D852" s="262" t="s">
        <v>3163</v>
      </c>
      <c r="E852" s="263" t="s">
        <v>3164</v>
      </c>
      <c r="F852" s="254">
        <v>182000000</v>
      </c>
      <c r="G852" s="254">
        <v>14900000</v>
      </c>
      <c r="H852" s="254"/>
      <c r="I852" s="254"/>
      <c r="J852" s="254"/>
      <c r="K852" s="254">
        <f t="shared" si="26"/>
        <v>167100000</v>
      </c>
      <c r="L852" s="253" t="s">
        <v>74</v>
      </c>
      <c r="M852" s="253"/>
      <c r="N852" s="253">
        <v>979530287</v>
      </c>
      <c r="O852" s="253"/>
    </row>
    <row r="853" spans="1:15" ht="24" x14ac:dyDescent="0.25">
      <c r="A853" s="255">
        <v>9</v>
      </c>
      <c r="B853" s="215" t="s">
        <v>4099</v>
      </c>
      <c r="C853" s="261" t="s">
        <v>3172</v>
      </c>
      <c r="D853" s="262" t="s">
        <v>3163</v>
      </c>
      <c r="E853" s="263" t="s">
        <v>3164</v>
      </c>
      <c r="F853" s="254">
        <v>12000000</v>
      </c>
      <c r="G853" s="254"/>
      <c r="H853" s="254"/>
      <c r="I853" s="254"/>
      <c r="J853" s="254"/>
      <c r="K853" s="254">
        <f t="shared" si="26"/>
        <v>12000000</v>
      </c>
      <c r="L853" s="253" t="s">
        <v>74</v>
      </c>
      <c r="M853" s="253"/>
      <c r="N853" s="253">
        <v>1633624022</v>
      </c>
      <c r="O853" s="253"/>
    </row>
    <row r="854" spans="1:15" ht="24" x14ac:dyDescent="0.25">
      <c r="A854" s="255">
        <v>10</v>
      </c>
      <c r="B854" s="215" t="s">
        <v>4100</v>
      </c>
      <c r="C854" s="261" t="s">
        <v>3173</v>
      </c>
      <c r="D854" s="262" t="s">
        <v>3163</v>
      </c>
      <c r="E854" s="263" t="s">
        <v>3164</v>
      </c>
      <c r="F854" s="254">
        <v>6200000</v>
      </c>
      <c r="G854" s="254"/>
      <c r="H854" s="254"/>
      <c r="I854" s="254"/>
      <c r="J854" s="254"/>
      <c r="K854" s="254">
        <f t="shared" si="26"/>
        <v>6200000</v>
      </c>
      <c r="L854" s="253" t="s">
        <v>74</v>
      </c>
      <c r="M854" s="253"/>
      <c r="N854" s="253">
        <v>1689246002</v>
      </c>
      <c r="O854" s="253"/>
    </row>
    <row r="855" spans="1:15" x14ac:dyDescent="0.25">
      <c r="A855" s="255">
        <v>11</v>
      </c>
      <c r="B855" s="265" t="s">
        <v>4101</v>
      </c>
      <c r="C855" s="261" t="s">
        <v>3174</v>
      </c>
      <c r="D855" s="262" t="s">
        <v>3175</v>
      </c>
      <c r="E855" s="263" t="s">
        <v>3164</v>
      </c>
      <c r="F855" s="254">
        <v>1000000</v>
      </c>
      <c r="G855" s="254"/>
      <c r="H855" s="254"/>
      <c r="I855" s="254"/>
      <c r="J855" s="254"/>
      <c r="K855" s="254">
        <f t="shared" si="26"/>
        <v>1000000</v>
      </c>
      <c r="L855" s="253" t="s">
        <v>74</v>
      </c>
      <c r="M855" s="253"/>
      <c r="N855" s="253">
        <v>973987118</v>
      </c>
      <c r="O855" s="253"/>
    </row>
    <row r="856" spans="1:15" x14ac:dyDescent="0.25">
      <c r="A856" s="255">
        <v>12</v>
      </c>
      <c r="B856" s="265" t="s">
        <v>4102</v>
      </c>
      <c r="C856" s="261" t="s">
        <v>3174</v>
      </c>
      <c r="D856" s="262" t="s">
        <v>3175</v>
      </c>
      <c r="E856" s="263" t="s">
        <v>3164</v>
      </c>
      <c r="F856" s="254">
        <v>13800000</v>
      </c>
      <c r="G856" s="254"/>
      <c r="H856" s="254"/>
      <c r="I856" s="254">
        <v>2800000</v>
      </c>
      <c r="J856" s="254"/>
      <c r="K856" s="254">
        <f t="shared" si="26"/>
        <v>11000000</v>
      </c>
      <c r="L856" s="253" t="s">
        <v>74</v>
      </c>
      <c r="M856" s="253"/>
      <c r="N856" s="253">
        <v>919267740</v>
      </c>
      <c r="O856" s="253"/>
    </row>
    <row r="857" spans="1:15" ht="24" x14ac:dyDescent="0.25">
      <c r="A857" s="255">
        <v>13</v>
      </c>
      <c r="B857" s="215" t="s">
        <v>4103</v>
      </c>
      <c r="C857" s="261" t="s">
        <v>3176</v>
      </c>
      <c r="D857" s="262" t="s">
        <v>3177</v>
      </c>
      <c r="E857" s="263" t="s">
        <v>3164</v>
      </c>
      <c r="F857" s="254">
        <v>20600000</v>
      </c>
      <c r="G857" s="254">
        <v>300000</v>
      </c>
      <c r="H857" s="254"/>
      <c r="I857" s="254">
        <v>11800000</v>
      </c>
      <c r="J857" s="254"/>
      <c r="K857" s="254">
        <f t="shared" si="26"/>
        <v>8500000</v>
      </c>
      <c r="L857" s="253" t="s">
        <v>74</v>
      </c>
      <c r="M857" s="253"/>
      <c r="N857" s="253">
        <v>979566095</v>
      </c>
      <c r="O857" s="253"/>
    </row>
    <row r="858" spans="1:15" x14ac:dyDescent="0.25">
      <c r="A858" s="255">
        <v>14</v>
      </c>
      <c r="B858" s="215" t="s">
        <v>4104</v>
      </c>
      <c r="C858" s="261" t="s">
        <v>3178</v>
      </c>
      <c r="D858" s="262" t="s">
        <v>3177</v>
      </c>
      <c r="E858" s="263" t="s">
        <v>3164</v>
      </c>
      <c r="F858" s="254">
        <v>9000000</v>
      </c>
      <c r="G858" s="254">
        <v>1000000</v>
      </c>
      <c r="H858" s="254"/>
      <c r="I858" s="254"/>
      <c r="J858" s="254"/>
      <c r="K858" s="254">
        <f t="shared" si="26"/>
        <v>8000000</v>
      </c>
      <c r="L858" s="253" t="s">
        <v>74</v>
      </c>
      <c r="M858" s="253"/>
      <c r="N858" s="253">
        <v>1666483346</v>
      </c>
      <c r="O858" s="253"/>
    </row>
    <row r="859" spans="1:15" x14ac:dyDescent="0.25">
      <c r="A859" s="255">
        <v>15</v>
      </c>
      <c r="B859" s="215" t="s">
        <v>4105</v>
      </c>
      <c r="C859" s="261" t="s">
        <v>3179</v>
      </c>
      <c r="D859" s="262" t="s">
        <v>3177</v>
      </c>
      <c r="E859" s="263" t="s">
        <v>3164</v>
      </c>
      <c r="F859" s="254">
        <v>200000000</v>
      </c>
      <c r="G859" s="254"/>
      <c r="H859" s="254"/>
      <c r="I859" s="254">
        <v>30000000</v>
      </c>
      <c r="J859" s="254"/>
      <c r="K859" s="254">
        <f t="shared" si="26"/>
        <v>170000000</v>
      </c>
      <c r="L859" s="253" t="s">
        <v>74</v>
      </c>
      <c r="M859" s="253"/>
      <c r="N859" s="253">
        <v>1644887577</v>
      </c>
      <c r="O859" s="253"/>
    </row>
    <row r="860" spans="1:15" x14ac:dyDescent="0.25">
      <c r="A860" s="255">
        <v>16</v>
      </c>
      <c r="B860" s="215" t="s">
        <v>4106</v>
      </c>
      <c r="C860" s="261" t="s">
        <v>3180</v>
      </c>
      <c r="D860" s="262" t="s">
        <v>3177</v>
      </c>
      <c r="E860" s="263" t="s">
        <v>3164</v>
      </c>
      <c r="F860" s="254">
        <v>13000000</v>
      </c>
      <c r="G860" s="254"/>
      <c r="H860" s="254"/>
      <c r="I860" s="254">
        <v>3000000</v>
      </c>
      <c r="J860" s="254"/>
      <c r="K860" s="254">
        <f t="shared" si="26"/>
        <v>10000000</v>
      </c>
      <c r="L860" s="253" t="s">
        <v>74</v>
      </c>
      <c r="M860" s="253"/>
      <c r="N860" s="253">
        <v>1695091985</v>
      </c>
      <c r="O860" s="253"/>
    </row>
    <row r="861" spans="1:15" x14ac:dyDescent="0.25">
      <c r="A861" s="255">
        <v>17</v>
      </c>
      <c r="B861" s="215" t="s">
        <v>4107</v>
      </c>
      <c r="C861" s="261" t="s">
        <v>3181</v>
      </c>
      <c r="D861" s="262" t="s">
        <v>3182</v>
      </c>
      <c r="E861" s="263" t="s">
        <v>3164</v>
      </c>
      <c r="F861" s="254">
        <v>5000000</v>
      </c>
      <c r="G861" s="254"/>
      <c r="H861" s="254"/>
      <c r="I861" s="254"/>
      <c r="J861" s="254"/>
      <c r="K861" s="254">
        <f t="shared" si="26"/>
        <v>5000000</v>
      </c>
      <c r="L861" s="253" t="s">
        <v>74</v>
      </c>
      <c r="M861" s="253"/>
      <c r="N861" s="253"/>
      <c r="O861" s="253"/>
    </row>
    <row r="862" spans="1:15" x14ac:dyDescent="0.25">
      <c r="A862" s="255">
        <v>18</v>
      </c>
      <c r="B862" s="215" t="s">
        <v>4108</v>
      </c>
      <c r="C862" s="261" t="s">
        <v>3183</v>
      </c>
      <c r="D862" s="262" t="s">
        <v>3182</v>
      </c>
      <c r="E862" s="263" t="s">
        <v>3164</v>
      </c>
      <c r="F862" s="254">
        <v>6000000</v>
      </c>
      <c r="G862" s="254"/>
      <c r="H862" s="254"/>
      <c r="I862" s="254"/>
      <c r="J862" s="254"/>
      <c r="K862" s="254">
        <f t="shared" si="26"/>
        <v>6000000</v>
      </c>
      <c r="L862" s="253" t="s">
        <v>74</v>
      </c>
      <c r="M862" s="253"/>
      <c r="N862" s="253">
        <v>971009939</v>
      </c>
      <c r="O862" s="253"/>
    </row>
    <row r="863" spans="1:15" x14ac:dyDescent="0.25">
      <c r="A863" s="255">
        <v>19</v>
      </c>
      <c r="B863" s="215" t="s">
        <v>4109</v>
      </c>
      <c r="C863" s="261" t="s">
        <v>3184</v>
      </c>
      <c r="D863" s="262" t="s">
        <v>3182</v>
      </c>
      <c r="E863" s="263" t="s">
        <v>3164</v>
      </c>
      <c r="F863" s="254">
        <v>6000000</v>
      </c>
      <c r="G863" s="254"/>
      <c r="H863" s="254"/>
      <c r="I863" s="254"/>
      <c r="J863" s="254"/>
      <c r="K863" s="254">
        <f t="shared" si="26"/>
        <v>6000000</v>
      </c>
      <c r="L863" s="253" t="s">
        <v>74</v>
      </c>
      <c r="M863" s="253"/>
      <c r="N863" s="253"/>
      <c r="O863" s="253"/>
    </row>
    <row r="864" spans="1:15" x14ac:dyDescent="0.25">
      <c r="A864" s="255">
        <v>20</v>
      </c>
      <c r="B864" s="215" t="s">
        <v>4110</v>
      </c>
      <c r="C864" s="261" t="s">
        <v>3185</v>
      </c>
      <c r="D864" s="262" t="s">
        <v>3182</v>
      </c>
      <c r="E864" s="263" t="s">
        <v>3164</v>
      </c>
      <c r="F864" s="254">
        <v>36500000</v>
      </c>
      <c r="G864" s="254"/>
      <c r="H864" s="254"/>
      <c r="I864" s="254">
        <v>7200000</v>
      </c>
      <c r="J864" s="254"/>
      <c r="K864" s="254">
        <f t="shared" si="26"/>
        <v>29300000</v>
      </c>
      <c r="L864" s="253" t="s">
        <v>74</v>
      </c>
      <c r="M864" s="253"/>
      <c r="N864" s="253"/>
      <c r="O864" s="253"/>
    </row>
    <row r="865" spans="1:15" x14ac:dyDescent="0.25">
      <c r="A865" s="255">
        <v>21</v>
      </c>
      <c r="B865" s="215" t="s">
        <v>4111</v>
      </c>
      <c r="C865" s="261" t="s">
        <v>3185</v>
      </c>
      <c r="D865" s="262" t="s">
        <v>3182</v>
      </c>
      <c r="E865" s="263" t="s">
        <v>3164</v>
      </c>
      <c r="F865" s="254">
        <v>7000000</v>
      </c>
      <c r="G865" s="254">
        <v>1000000</v>
      </c>
      <c r="H865" s="254"/>
      <c r="I865" s="254"/>
      <c r="J865" s="254"/>
      <c r="K865" s="254">
        <f t="shared" si="26"/>
        <v>6000000</v>
      </c>
      <c r="L865" s="253" t="s">
        <v>74</v>
      </c>
      <c r="M865" s="253"/>
      <c r="N865" s="253"/>
      <c r="O865" s="253"/>
    </row>
    <row r="866" spans="1:15" x14ac:dyDescent="0.25">
      <c r="A866" s="255">
        <v>22</v>
      </c>
      <c r="B866" s="215" t="s">
        <v>4112</v>
      </c>
      <c r="C866" s="261" t="s">
        <v>3186</v>
      </c>
      <c r="D866" s="262" t="s">
        <v>3182</v>
      </c>
      <c r="E866" s="263" t="s">
        <v>3164</v>
      </c>
      <c r="F866" s="254">
        <v>6000000</v>
      </c>
      <c r="G866" s="254"/>
      <c r="H866" s="254"/>
      <c r="I866" s="254">
        <v>2000000</v>
      </c>
      <c r="J866" s="254"/>
      <c r="K866" s="254">
        <f t="shared" si="26"/>
        <v>4000000</v>
      </c>
      <c r="L866" s="253" t="s">
        <v>74</v>
      </c>
      <c r="M866" s="253"/>
      <c r="N866" s="253"/>
      <c r="O866" s="253"/>
    </row>
    <row r="867" spans="1:15" x14ac:dyDescent="0.25">
      <c r="A867" s="255">
        <v>23</v>
      </c>
      <c r="B867" s="215" t="s">
        <v>4113</v>
      </c>
      <c r="C867" s="261" t="s">
        <v>3187</v>
      </c>
      <c r="D867" s="262" t="s">
        <v>3182</v>
      </c>
      <c r="E867" s="263" t="s">
        <v>3164</v>
      </c>
      <c r="F867" s="254">
        <v>12000000</v>
      </c>
      <c r="G867" s="254"/>
      <c r="H867" s="254"/>
      <c r="I867" s="254"/>
      <c r="J867" s="254"/>
      <c r="K867" s="254">
        <f t="shared" si="26"/>
        <v>12000000</v>
      </c>
      <c r="L867" s="253" t="s">
        <v>74</v>
      </c>
      <c r="M867" s="253"/>
      <c r="N867" s="253">
        <v>963971386</v>
      </c>
      <c r="O867" s="253"/>
    </row>
    <row r="868" spans="1:15" x14ac:dyDescent="0.25">
      <c r="A868" s="255">
        <v>24</v>
      </c>
      <c r="B868" s="215" t="s">
        <v>4114</v>
      </c>
      <c r="C868" s="261" t="s">
        <v>3188</v>
      </c>
      <c r="D868" s="262" t="s">
        <v>3182</v>
      </c>
      <c r="E868" s="263" t="s">
        <v>3164</v>
      </c>
      <c r="F868" s="254">
        <v>3000000</v>
      </c>
      <c r="G868" s="254"/>
      <c r="H868" s="254"/>
      <c r="I868" s="254"/>
      <c r="J868" s="254"/>
      <c r="K868" s="254">
        <f t="shared" si="26"/>
        <v>3000000</v>
      </c>
      <c r="L868" s="253" t="s">
        <v>74</v>
      </c>
      <c r="M868" s="253"/>
      <c r="N868" s="253">
        <v>964569962</v>
      </c>
      <c r="O868" s="253"/>
    </row>
    <row r="869" spans="1:15" ht="24" x14ac:dyDescent="0.25">
      <c r="A869" s="255">
        <v>25</v>
      </c>
      <c r="B869" s="215" t="s">
        <v>4115</v>
      </c>
      <c r="C869" s="261" t="s">
        <v>3189</v>
      </c>
      <c r="D869" s="262" t="s">
        <v>3182</v>
      </c>
      <c r="E869" s="263" t="s">
        <v>3164</v>
      </c>
      <c r="F869" s="254">
        <v>6000000</v>
      </c>
      <c r="G869" s="254">
        <v>1000000</v>
      </c>
      <c r="H869" s="254"/>
      <c r="I869" s="254"/>
      <c r="J869" s="254"/>
      <c r="K869" s="254">
        <f t="shared" si="26"/>
        <v>5000000</v>
      </c>
      <c r="L869" s="253" t="s">
        <v>74</v>
      </c>
      <c r="M869" s="253"/>
      <c r="N869" s="253">
        <v>971301902</v>
      </c>
      <c r="O869" s="253"/>
    </row>
    <row r="870" spans="1:15" ht="24" x14ac:dyDescent="0.25">
      <c r="A870" s="255">
        <v>26</v>
      </c>
      <c r="B870" s="215" t="s">
        <v>4116</v>
      </c>
      <c r="C870" s="261" t="s">
        <v>3189</v>
      </c>
      <c r="D870" s="262" t="s">
        <v>3182</v>
      </c>
      <c r="E870" s="263" t="s">
        <v>3164</v>
      </c>
      <c r="F870" s="254">
        <v>6000000</v>
      </c>
      <c r="G870" s="254">
        <v>1000000</v>
      </c>
      <c r="H870" s="254"/>
      <c r="I870" s="254"/>
      <c r="J870" s="254"/>
      <c r="K870" s="254">
        <f t="shared" si="26"/>
        <v>5000000</v>
      </c>
      <c r="L870" s="253" t="s">
        <v>74</v>
      </c>
      <c r="M870" s="253"/>
      <c r="N870" s="253">
        <v>1244254549</v>
      </c>
      <c r="O870" s="253"/>
    </row>
    <row r="871" spans="1:15" x14ac:dyDescent="0.25">
      <c r="A871" s="255">
        <v>27</v>
      </c>
      <c r="B871" s="215" t="s">
        <v>4117</v>
      </c>
      <c r="C871" s="261" t="s">
        <v>3190</v>
      </c>
      <c r="D871" s="262" t="s">
        <v>3182</v>
      </c>
      <c r="E871" s="263" t="s">
        <v>3164</v>
      </c>
      <c r="F871" s="254">
        <v>31000000</v>
      </c>
      <c r="G871" s="254"/>
      <c r="H871" s="254"/>
      <c r="I871" s="254">
        <v>7200000</v>
      </c>
      <c r="J871" s="254"/>
      <c r="K871" s="254">
        <f t="shared" si="26"/>
        <v>23800000</v>
      </c>
      <c r="L871" s="253" t="s">
        <v>74</v>
      </c>
      <c r="M871" s="253"/>
      <c r="N871" s="253">
        <v>1653434945</v>
      </c>
      <c r="O871" s="253"/>
    </row>
    <row r="872" spans="1:15" ht="24" x14ac:dyDescent="0.25">
      <c r="A872" s="255">
        <v>28</v>
      </c>
      <c r="B872" s="265" t="s">
        <v>4118</v>
      </c>
      <c r="C872" s="261" t="s">
        <v>3191</v>
      </c>
      <c r="D872" s="262" t="s">
        <v>3182</v>
      </c>
      <c r="E872" s="263" t="s">
        <v>3164</v>
      </c>
      <c r="F872" s="254">
        <v>5000000</v>
      </c>
      <c r="G872" s="254"/>
      <c r="H872" s="254"/>
      <c r="I872" s="254"/>
      <c r="J872" s="254"/>
      <c r="K872" s="254">
        <f t="shared" si="26"/>
        <v>5000000</v>
      </c>
      <c r="L872" s="253" t="s">
        <v>74</v>
      </c>
      <c r="M872" s="253"/>
      <c r="N872" s="253">
        <v>1658479269</v>
      </c>
      <c r="O872" s="253"/>
    </row>
    <row r="873" spans="1:15" x14ac:dyDescent="0.25">
      <c r="A873" s="255">
        <v>29</v>
      </c>
      <c r="B873" s="265" t="s">
        <v>4119</v>
      </c>
      <c r="C873" s="261" t="s">
        <v>3186</v>
      </c>
      <c r="D873" s="262" t="s">
        <v>3182</v>
      </c>
      <c r="E873" s="263" t="s">
        <v>3164</v>
      </c>
      <c r="F873" s="254">
        <v>6000000</v>
      </c>
      <c r="G873" s="254"/>
      <c r="H873" s="254"/>
      <c r="I873" s="254"/>
      <c r="J873" s="254"/>
      <c r="K873" s="254">
        <f t="shared" si="26"/>
        <v>6000000</v>
      </c>
      <c r="L873" s="253" t="s">
        <v>74</v>
      </c>
      <c r="M873" s="253"/>
      <c r="N873" s="253"/>
      <c r="O873" s="253"/>
    </row>
    <row r="874" spans="1:15" ht="24" x14ac:dyDescent="0.25">
      <c r="A874" s="255">
        <v>30</v>
      </c>
      <c r="B874" s="215" t="s">
        <v>4120</v>
      </c>
      <c r="C874" s="261" t="s">
        <v>3192</v>
      </c>
      <c r="D874" s="262" t="s">
        <v>3193</v>
      </c>
      <c r="E874" s="263" t="s">
        <v>3164</v>
      </c>
      <c r="F874" s="254">
        <v>5100000</v>
      </c>
      <c r="G874" s="254"/>
      <c r="H874" s="254"/>
      <c r="I874" s="254"/>
      <c r="J874" s="254"/>
      <c r="K874" s="254">
        <f t="shared" si="26"/>
        <v>5100000</v>
      </c>
      <c r="L874" s="253" t="s">
        <v>74</v>
      </c>
      <c r="M874" s="253"/>
      <c r="N874" s="253">
        <v>1652355781</v>
      </c>
      <c r="O874" s="253"/>
    </row>
    <row r="875" spans="1:15" x14ac:dyDescent="0.25">
      <c r="A875" s="255">
        <v>31</v>
      </c>
      <c r="B875" s="215" t="s">
        <v>4121</v>
      </c>
      <c r="C875" s="261" t="s">
        <v>3194</v>
      </c>
      <c r="D875" s="262" t="s">
        <v>3193</v>
      </c>
      <c r="E875" s="263" t="s">
        <v>3164</v>
      </c>
      <c r="F875" s="254">
        <v>7000000</v>
      </c>
      <c r="G875" s="254"/>
      <c r="H875" s="254"/>
      <c r="I875" s="254"/>
      <c r="J875" s="254"/>
      <c r="K875" s="254">
        <f t="shared" si="26"/>
        <v>7000000</v>
      </c>
      <c r="L875" s="253" t="s">
        <v>74</v>
      </c>
      <c r="M875" s="253"/>
      <c r="N875" s="253">
        <v>1642678578</v>
      </c>
      <c r="O875" s="253"/>
    </row>
    <row r="876" spans="1:15" ht="24" x14ac:dyDescent="0.25">
      <c r="A876" s="255">
        <v>32</v>
      </c>
      <c r="B876" s="215" t="s">
        <v>4122</v>
      </c>
      <c r="C876" s="261" t="s">
        <v>3195</v>
      </c>
      <c r="D876" s="262" t="s">
        <v>3193</v>
      </c>
      <c r="E876" s="263" t="s">
        <v>3164</v>
      </c>
      <c r="F876" s="254">
        <v>6080000</v>
      </c>
      <c r="G876" s="254"/>
      <c r="H876" s="254"/>
      <c r="I876" s="254"/>
      <c r="J876" s="254"/>
      <c r="K876" s="254">
        <f t="shared" si="26"/>
        <v>6080000</v>
      </c>
      <c r="L876" s="253" t="s">
        <v>74</v>
      </c>
      <c r="M876" s="253"/>
      <c r="N876" s="253">
        <v>936462822</v>
      </c>
      <c r="O876" s="253"/>
    </row>
    <row r="877" spans="1:15" x14ac:dyDescent="0.25">
      <c r="A877" s="255">
        <v>33</v>
      </c>
      <c r="B877" s="215" t="s">
        <v>4123</v>
      </c>
      <c r="C877" s="261" t="s">
        <v>3196</v>
      </c>
      <c r="D877" s="262" t="s">
        <v>3197</v>
      </c>
      <c r="E877" s="263" t="s">
        <v>3164</v>
      </c>
      <c r="F877" s="254">
        <v>26000000</v>
      </c>
      <c r="G877" s="254">
        <v>3500000</v>
      </c>
      <c r="H877" s="254"/>
      <c r="I877" s="254"/>
      <c r="J877" s="254"/>
      <c r="K877" s="254">
        <f t="shared" ref="K877:K908" si="27">F877-G877-I877</f>
        <v>22500000</v>
      </c>
      <c r="L877" s="253" t="s">
        <v>74</v>
      </c>
      <c r="M877" s="253"/>
      <c r="N877" s="253"/>
      <c r="O877" s="253"/>
    </row>
    <row r="878" spans="1:15" x14ac:dyDescent="0.25">
      <c r="A878" s="255">
        <v>34</v>
      </c>
      <c r="B878" s="215" t="s">
        <v>4124</v>
      </c>
      <c r="C878" s="261" t="s">
        <v>3198</v>
      </c>
      <c r="D878" s="262" t="s">
        <v>3197</v>
      </c>
      <c r="E878" s="263" t="s">
        <v>3164</v>
      </c>
      <c r="F878" s="254">
        <v>6350000</v>
      </c>
      <c r="G878" s="254"/>
      <c r="H878" s="254"/>
      <c r="I878" s="254"/>
      <c r="J878" s="254"/>
      <c r="K878" s="254">
        <f t="shared" si="27"/>
        <v>6350000</v>
      </c>
      <c r="L878" s="253" t="s">
        <v>74</v>
      </c>
      <c r="M878" s="253"/>
      <c r="N878" s="253">
        <v>979389256</v>
      </c>
      <c r="O878" s="253"/>
    </row>
    <row r="879" spans="1:15" x14ac:dyDescent="0.25">
      <c r="A879" s="255">
        <v>35</v>
      </c>
      <c r="B879" s="215" t="s">
        <v>298</v>
      </c>
      <c r="C879" s="261" t="s">
        <v>3199</v>
      </c>
      <c r="D879" s="262" t="s">
        <v>3197</v>
      </c>
      <c r="E879" s="263" t="s">
        <v>3164</v>
      </c>
      <c r="F879" s="254">
        <v>40000000</v>
      </c>
      <c r="G879" s="254"/>
      <c r="H879" s="254"/>
      <c r="I879" s="254">
        <v>16000000</v>
      </c>
      <c r="J879" s="254"/>
      <c r="K879" s="254">
        <f t="shared" si="27"/>
        <v>24000000</v>
      </c>
      <c r="L879" s="253" t="s">
        <v>74</v>
      </c>
      <c r="M879" s="253"/>
      <c r="N879" s="253">
        <v>904461296</v>
      </c>
      <c r="O879" s="253"/>
    </row>
    <row r="880" spans="1:15" ht="24" x14ac:dyDescent="0.25">
      <c r="A880" s="255">
        <v>36</v>
      </c>
      <c r="B880" s="215" t="s">
        <v>4125</v>
      </c>
      <c r="C880" s="261" t="s">
        <v>3200</v>
      </c>
      <c r="D880" s="262" t="s">
        <v>3197</v>
      </c>
      <c r="E880" s="263" t="s">
        <v>3164</v>
      </c>
      <c r="F880" s="254">
        <v>6000000</v>
      </c>
      <c r="G880" s="254"/>
      <c r="H880" s="254"/>
      <c r="I880" s="254"/>
      <c r="J880" s="254"/>
      <c r="K880" s="254">
        <f t="shared" si="27"/>
        <v>6000000</v>
      </c>
      <c r="L880" s="253" t="s">
        <v>74</v>
      </c>
      <c r="M880" s="253"/>
      <c r="N880" s="253"/>
      <c r="O880" s="253"/>
    </row>
    <row r="881" spans="1:15" ht="24" x14ac:dyDescent="0.25">
      <c r="A881" s="255">
        <v>37</v>
      </c>
      <c r="B881" s="215" t="s">
        <v>4126</v>
      </c>
      <c r="C881" s="261" t="s">
        <v>3201</v>
      </c>
      <c r="D881" s="262" t="s">
        <v>3163</v>
      </c>
      <c r="E881" s="263" t="s">
        <v>3164</v>
      </c>
      <c r="F881" s="254">
        <v>7000000</v>
      </c>
      <c r="G881" s="254"/>
      <c r="H881" s="254"/>
      <c r="I881" s="254"/>
      <c r="J881" s="254"/>
      <c r="K881" s="254">
        <f t="shared" si="27"/>
        <v>7000000</v>
      </c>
      <c r="L881" s="253" t="s">
        <v>74</v>
      </c>
      <c r="M881" s="253"/>
      <c r="N881" s="253"/>
      <c r="O881" s="253"/>
    </row>
    <row r="882" spans="1:15" x14ac:dyDescent="0.25">
      <c r="A882" s="255">
        <v>38</v>
      </c>
      <c r="B882" s="215" t="s">
        <v>4127</v>
      </c>
      <c r="C882" s="261" t="s">
        <v>3202</v>
      </c>
      <c r="D882" s="262" t="s">
        <v>3197</v>
      </c>
      <c r="E882" s="263" t="s">
        <v>3164</v>
      </c>
      <c r="F882" s="254">
        <v>4600000</v>
      </c>
      <c r="G882" s="254"/>
      <c r="H882" s="254"/>
      <c r="I882" s="254"/>
      <c r="J882" s="254"/>
      <c r="K882" s="254">
        <f t="shared" si="27"/>
        <v>4600000</v>
      </c>
      <c r="L882" s="253" t="s">
        <v>74</v>
      </c>
      <c r="M882" s="253"/>
      <c r="N882" s="253"/>
      <c r="O882" s="253"/>
    </row>
    <row r="883" spans="1:15" ht="24" x14ac:dyDescent="0.25">
      <c r="A883" s="255">
        <v>39</v>
      </c>
      <c r="B883" s="215" t="s">
        <v>4128</v>
      </c>
      <c r="C883" s="261" t="s">
        <v>3203</v>
      </c>
      <c r="D883" s="262" t="s">
        <v>3197</v>
      </c>
      <c r="E883" s="263" t="s">
        <v>3164</v>
      </c>
      <c r="F883" s="254">
        <v>19800000</v>
      </c>
      <c r="G883" s="254"/>
      <c r="H883" s="254"/>
      <c r="I883" s="254">
        <v>5800000</v>
      </c>
      <c r="J883" s="254"/>
      <c r="K883" s="254">
        <f t="shared" si="27"/>
        <v>14000000</v>
      </c>
      <c r="L883" s="253" t="s">
        <v>74</v>
      </c>
      <c r="M883" s="253"/>
      <c r="N883" s="253"/>
      <c r="O883" s="253"/>
    </row>
    <row r="884" spans="1:15" x14ac:dyDescent="0.25">
      <c r="A884" s="255">
        <v>40</v>
      </c>
      <c r="B884" s="215" t="s">
        <v>4129</v>
      </c>
      <c r="C884" s="261" t="s">
        <v>3196</v>
      </c>
      <c r="D884" s="262" t="s">
        <v>3197</v>
      </c>
      <c r="E884" s="263" t="s">
        <v>3164</v>
      </c>
      <c r="F884" s="254">
        <v>26000000</v>
      </c>
      <c r="G884" s="254"/>
      <c r="H884" s="254"/>
      <c r="I884" s="254">
        <v>1300000</v>
      </c>
      <c r="J884" s="254"/>
      <c r="K884" s="254">
        <f t="shared" si="27"/>
        <v>24700000</v>
      </c>
      <c r="L884" s="253" t="s">
        <v>74</v>
      </c>
      <c r="M884" s="253"/>
      <c r="N884" s="253"/>
      <c r="O884" s="253"/>
    </row>
    <row r="885" spans="1:15" ht="24" x14ac:dyDescent="0.25">
      <c r="A885" s="255">
        <v>41</v>
      </c>
      <c r="B885" s="215" t="s">
        <v>4130</v>
      </c>
      <c r="C885" s="261" t="s">
        <v>3204</v>
      </c>
      <c r="D885" s="262" t="s">
        <v>3197</v>
      </c>
      <c r="E885" s="263" t="s">
        <v>3164</v>
      </c>
      <c r="F885" s="254">
        <v>24000000</v>
      </c>
      <c r="G885" s="254"/>
      <c r="H885" s="254"/>
      <c r="I885" s="254"/>
      <c r="J885" s="254"/>
      <c r="K885" s="254">
        <f t="shared" si="27"/>
        <v>24000000</v>
      </c>
      <c r="L885" s="253" t="s">
        <v>74</v>
      </c>
      <c r="M885" s="253"/>
      <c r="N885" s="253"/>
      <c r="O885" s="253"/>
    </row>
    <row r="886" spans="1:15" x14ac:dyDescent="0.25">
      <c r="A886" s="255">
        <v>42</v>
      </c>
      <c r="B886" s="215" t="s">
        <v>4131</v>
      </c>
      <c r="C886" s="261" t="s">
        <v>3204</v>
      </c>
      <c r="D886" s="262" t="s">
        <v>3197</v>
      </c>
      <c r="E886" s="263" t="s">
        <v>3164</v>
      </c>
      <c r="F886" s="254">
        <v>186000000</v>
      </c>
      <c r="G886" s="254"/>
      <c r="H886" s="254"/>
      <c r="I886" s="254">
        <v>62000000</v>
      </c>
      <c r="J886" s="254"/>
      <c r="K886" s="254">
        <f t="shared" si="27"/>
        <v>124000000</v>
      </c>
      <c r="L886" s="253" t="s">
        <v>74</v>
      </c>
      <c r="M886" s="253"/>
      <c r="N886" s="253"/>
      <c r="O886" s="253"/>
    </row>
    <row r="887" spans="1:15" x14ac:dyDescent="0.25">
      <c r="A887" s="255">
        <v>43</v>
      </c>
      <c r="B887" s="215" t="s">
        <v>4132</v>
      </c>
      <c r="C887" s="261" t="s">
        <v>3204</v>
      </c>
      <c r="D887" s="262" t="s">
        <v>3197</v>
      </c>
      <c r="E887" s="263" t="s">
        <v>3164</v>
      </c>
      <c r="F887" s="254">
        <v>23000000</v>
      </c>
      <c r="G887" s="254"/>
      <c r="H887" s="254"/>
      <c r="I887" s="254"/>
      <c r="J887" s="254"/>
      <c r="K887" s="254">
        <f t="shared" si="27"/>
        <v>23000000</v>
      </c>
      <c r="L887" s="253" t="s">
        <v>74</v>
      </c>
      <c r="M887" s="253"/>
      <c r="N887" s="253"/>
      <c r="O887" s="253"/>
    </row>
    <row r="888" spans="1:15" ht="24" x14ac:dyDescent="0.25">
      <c r="A888" s="255">
        <v>44</v>
      </c>
      <c r="B888" s="215" t="s">
        <v>4133</v>
      </c>
      <c r="C888" s="261" t="s">
        <v>3205</v>
      </c>
      <c r="D888" s="262" t="s">
        <v>3206</v>
      </c>
      <c r="E888" s="263" t="s">
        <v>3164</v>
      </c>
      <c r="F888" s="254">
        <v>421600000</v>
      </c>
      <c r="G888" s="254">
        <v>74880000</v>
      </c>
      <c r="H888" s="254"/>
      <c r="I888" s="254">
        <v>31000000</v>
      </c>
      <c r="J888" s="254"/>
      <c r="K888" s="254">
        <f t="shared" si="27"/>
        <v>315720000</v>
      </c>
      <c r="L888" s="253" t="s">
        <v>74</v>
      </c>
      <c r="M888" s="253"/>
      <c r="N888" s="253">
        <v>983578549</v>
      </c>
      <c r="O888" s="253"/>
    </row>
    <row r="889" spans="1:15" ht="24" x14ac:dyDescent="0.25">
      <c r="A889" s="255">
        <v>45</v>
      </c>
      <c r="B889" s="215" t="s">
        <v>4134</v>
      </c>
      <c r="C889" s="261" t="s">
        <v>3207</v>
      </c>
      <c r="D889" s="262" t="s">
        <v>3182</v>
      </c>
      <c r="E889" s="263" t="s">
        <v>3164</v>
      </c>
      <c r="F889" s="254">
        <v>276000000</v>
      </c>
      <c r="G889" s="254">
        <v>5000000</v>
      </c>
      <c r="H889" s="254"/>
      <c r="I889" s="254"/>
      <c r="J889" s="254"/>
      <c r="K889" s="254">
        <f t="shared" si="27"/>
        <v>271000000</v>
      </c>
      <c r="L889" s="253" t="s">
        <v>74</v>
      </c>
      <c r="M889" s="253"/>
      <c r="N889" s="253">
        <v>978161430</v>
      </c>
      <c r="O889" s="253"/>
    </row>
    <row r="890" spans="1:15" ht="24" x14ac:dyDescent="0.25">
      <c r="A890" s="255">
        <v>46</v>
      </c>
      <c r="B890" s="215" t="s">
        <v>2074</v>
      </c>
      <c r="C890" s="261" t="s">
        <v>3208</v>
      </c>
      <c r="D890" s="262" t="s">
        <v>3209</v>
      </c>
      <c r="E890" s="263" t="s">
        <v>3210</v>
      </c>
      <c r="F890" s="254">
        <v>250000000</v>
      </c>
      <c r="G890" s="254">
        <v>20695000</v>
      </c>
      <c r="H890" s="254"/>
      <c r="I890" s="254">
        <v>18600000</v>
      </c>
      <c r="J890" s="254"/>
      <c r="K890" s="254">
        <f t="shared" si="27"/>
        <v>210705000</v>
      </c>
      <c r="L890" s="253" t="s">
        <v>74</v>
      </c>
      <c r="M890" s="253"/>
      <c r="N890" s="253">
        <v>936251157</v>
      </c>
      <c r="O890" s="253"/>
    </row>
    <row r="891" spans="1:15" x14ac:dyDescent="0.25">
      <c r="A891" s="255">
        <v>47</v>
      </c>
      <c r="B891" s="215" t="s">
        <v>4135</v>
      </c>
      <c r="C891" s="261" t="s">
        <v>3211</v>
      </c>
      <c r="D891" s="262" t="s">
        <v>3206</v>
      </c>
      <c r="E891" s="263" t="s">
        <v>3164</v>
      </c>
      <c r="F891" s="254">
        <v>9400000</v>
      </c>
      <c r="G891" s="254"/>
      <c r="H891" s="254"/>
      <c r="I891" s="254">
        <v>8400000</v>
      </c>
      <c r="J891" s="254"/>
      <c r="K891" s="254">
        <f t="shared" si="27"/>
        <v>1000000</v>
      </c>
      <c r="L891" s="253" t="s">
        <v>74</v>
      </c>
      <c r="M891" s="253"/>
      <c r="N891" s="253">
        <v>981230241</v>
      </c>
      <c r="O891" s="253"/>
    </row>
    <row r="892" spans="1:15" x14ac:dyDescent="0.25">
      <c r="A892" s="255">
        <v>48</v>
      </c>
      <c r="B892" s="215" t="s">
        <v>4136</v>
      </c>
      <c r="C892" s="261" t="s">
        <v>3212</v>
      </c>
      <c r="D892" s="262" t="s">
        <v>3206</v>
      </c>
      <c r="E892" s="263" t="s">
        <v>3164</v>
      </c>
      <c r="F892" s="254">
        <v>8100000</v>
      </c>
      <c r="G892" s="254"/>
      <c r="H892" s="254"/>
      <c r="I892" s="254"/>
      <c r="J892" s="254"/>
      <c r="K892" s="254">
        <f t="shared" si="27"/>
        <v>8100000</v>
      </c>
      <c r="L892" s="253" t="s">
        <v>74</v>
      </c>
      <c r="M892" s="253"/>
      <c r="N892" s="253">
        <v>1683857599</v>
      </c>
      <c r="O892" s="253"/>
    </row>
    <row r="893" spans="1:15" ht="24" x14ac:dyDescent="0.25">
      <c r="A893" s="255">
        <v>49</v>
      </c>
      <c r="B893" s="215" t="s">
        <v>4137</v>
      </c>
      <c r="C893" s="261" t="s">
        <v>3213</v>
      </c>
      <c r="D893" s="262" t="s">
        <v>3206</v>
      </c>
      <c r="E893" s="263" t="s">
        <v>3164</v>
      </c>
      <c r="F893" s="254">
        <v>16800000</v>
      </c>
      <c r="G893" s="254"/>
      <c r="H893" s="254"/>
      <c r="I893" s="254">
        <v>5600000</v>
      </c>
      <c r="J893" s="254"/>
      <c r="K893" s="254">
        <f t="shared" si="27"/>
        <v>11200000</v>
      </c>
      <c r="L893" s="253" t="s">
        <v>74</v>
      </c>
      <c r="M893" s="253"/>
      <c r="N893" s="253">
        <v>983508638</v>
      </c>
      <c r="O893" s="253"/>
    </row>
    <row r="894" spans="1:15" x14ac:dyDescent="0.25">
      <c r="A894" s="255">
        <v>50</v>
      </c>
      <c r="B894" s="215" t="s">
        <v>2051</v>
      </c>
      <c r="C894" s="261" t="s">
        <v>3214</v>
      </c>
      <c r="D894" s="262" t="s">
        <v>3206</v>
      </c>
      <c r="E894" s="263" t="s">
        <v>3164</v>
      </c>
      <c r="F894" s="254">
        <v>62500000</v>
      </c>
      <c r="G894" s="254">
        <v>1000000</v>
      </c>
      <c r="H894" s="254"/>
      <c r="I894" s="254">
        <v>6200000</v>
      </c>
      <c r="J894" s="254"/>
      <c r="K894" s="254">
        <f t="shared" si="27"/>
        <v>55300000</v>
      </c>
      <c r="L894" s="253" t="s">
        <v>74</v>
      </c>
      <c r="M894" s="253"/>
      <c r="N894" s="253">
        <v>946598817</v>
      </c>
      <c r="O894" s="253"/>
    </row>
    <row r="895" spans="1:15" ht="24" x14ac:dyDescent="0.25">
      <c r="A895" s="255">
        <v>51</v>
      </c>
      <c r="B895" s="215" t="s">
        <v>4138</v>
      </c>
      <c r="C895" s="261" t="s">
        <v>3215</v>
      </c>
      <c r="D895" s="262" t="s">
        <v>3206</v>
      </c>
      <c r="E895" s="263" t="s">
        <v>3164</v>
      </c>
      <c r="F895" s="254">
        <v>250000000</v>
      </c>
      <c r="G895" s="254">
        <v>40000000</v>
      </c>
      <c r="H895" s="254"/>
      <c r="I895" s="254">
        <v>117800000</v>
      </c>
      <c r="J895" s="254"/>
      <c r="K895" s="254">
        <f t="shared" si="27"/>
        <v>92200000</v>
      </c>
      <c r="L895" s="253" t="s">
        <v>74</v>
      </c>
      <c r="M895" s="253"/>
      <c r="N895" s="253">
        <v>1686944769</v>
      </c>
      <c r="O895" s="253"/>
    </row>
    <row r="896" spans="1:15" x14ac:dyDescent="0.25">
      <c r="A896" s="255">
        <v>52</v>
      </c>
      <c r="B896" s="215" t="s">
        <v>4139</v>
      </c>
      <c r="C896" s="261" t="s">
        <v>3216</v>
      </c>
      <c r="D896" s="262" t="s">
        <v>3206</v>
      </c>
      <c r="E896" s="263" t="s">
        <v>3164</v>
      </c>
      <c r="F896" s="254">
        <v>184000000</v>
      </c>
      <c r="G896" s="254"/>
      <c r="H896" s="254"/>
      <c r="I896" s="254">
        <v>147200000</v>
      </c>
      <c r="J896" s="254"/>
      <c r="K896" s="254">
        <f t="shared" si="27"/>
        <v>36800000</v>
      </c>
      <c r="L896" s="253" t="s">
        <v>74</v>
      </c>
      <c r="M896" s="253"/>
      <c r="N896" s="253"/>
      <c r="O896" s="253"/>
    </row>
    <row r="897" spans="1:15" ht="24" x14ac:dyDescent="0.25">
      <c r="A897" s="255">
        <v>53</v>
      </c>
      <c r="B897" s="215" t="s">
        <v>4140</v>
      </c>
      <c r="C897" s="261" t="s">
        <v>3217</v>
      </c>
      <c r="D897" s="262" t="s">
        <v>3206</v>
      </c>
      <c r="E897" s="263" t="s">
        <v>3164</v>
      </c>
      <c r="F897" s="254">
        <v>749000000</v>
      </c>
      <c r="G897" s="254">
        <v>194310000</v>
      </c>
      <c r="H897" s="254"/>
      <c r="I897" s="254">
        <v>201400000</v>
      </c>
      <c r="J897" s="254"/>
      <c r="K897" s="254">
        <f t="shared" si="27"/>
        <v>353290000</v>
      </c>
      <c r="L897" s="253" t="s">
        <v>74</v>
      </c>
      <c r="M897" s="253"/>
      <c r="N897" s="253">
        <v>942638314</v>
      </c>
      <c r="O897" s="253"/>
    </row>
    <row r="898" spans="1:15" x14ac:dyDescent="0.25">
      <c r="A898" s="255">
        <v>54</v>
      </c>
      <c r="B898" s="215" t="s">
        <v>4141</v>
      </c>
      <c r="C898" s="261" t="s">
        <v>3218</v>
      </c>
      <c r="D898" s="262" t="s">
        <v>3206</v>
      </c>
      <c r="E898" s="263" t="s">
        <v>3164</v>
      </c>
      <c r="F898" s="254">
        <v>77500000</v>
      </c>
      <c r="G898" s="254">
        <v>26000000</v>
      </c>
      <c r="H898" s="254"/>
      <c r="I898" s="254"/>
      <c r="J898" s="254"/>
      <c r="K898" s="254">
        <f t="shared" si="27"/>
        <v>51500000</v>
      </c>
      <c r="L898" s="253" t="s">
        <v>74</v>
      </c>
      <c r="M898" s="253"/>
      <c r="N898" s="253">
        <v>1669963557</v>
      </c>
      <c r="O898" s="253"/>
    </row>
    <row r="899" spans="1:15" x14ac:dyDescent="0.25">
      <c r="A899" s="255">
        <v>55</v>
      </c>
      <c r="B899" s="215" t="s">
        <v>4142</v>
      </c>
      <c r="C899" s="261" t="s">
        <v>3219</v>
      </c>
      <c r="D899" s="262" t="s">
        <v>3163</v>
      </c>
      <c r="E899" s="263" t="s">
        <v>3164</v>
      </c>
      <c r="F899" s="254">
        <v>232500000</v>
      </c>
      <c r="G899" s="254">
        <v>23000000</v>
      </c>
      <c r="H899" s="254"/>
      <c r="I899" s="254">
        <v>67800000</v>
      </c>
      <c r="J899" s="254"/>
      <c r="K899" s="254">
        <f t="shared" si="27"/>
        <v>141700000</v>
      </c>
      <c r="L899" s="253" t="s">
        <v>74</v>
      </c>
      <c r="M899" s="253"/>
      <c r="N899" s="253">
        <v>1699703676</v>
      </c>
      <c r="O899" s="253"/>
    </row>
    <row r="900" spans="1:15" x14ac:dyDescent="0.25">
      <c r="A900" s="255">
        <v>56</v>
      </c>
      <c r="B900" s="215" t="s">
        <v>4143</v>
      </c>
      <c r="C900" s="261" t="s">
        <v>3220</v>
      </c>
      <c r="D900" s="262" t="s">
        <v>3206</v>
      </c>
      <c r="E900" s="263" t="s">
        <v>3164</v>
      </c>
      <c r="F900" s="254">
        <v>140500000</v>
      </c>
      <c r="G900" s="254">
        <v>28700000</v>
      </c>
      <c r="H900" s="254"/>
      <c r="I900" s="254"/>
      <c r="J900" s="254"/>
      <c r="K900" s="254">
        <f t="shared" si="27"/>
        <v>111800000</v>
      </c>
      <c r="L900" s="253" t="s">
        <v>74</v>
      </c>
      <c r="M900" s="253"/>
      <c r="N900" s="253">
        <v>1645540415</v>
      </c>
      <c r="O900" s="253"/>
    </row>
    <row r="901" spans="1:15" x14ac:dyDescent="0.25">
      <c r="A901" s="255">
        <v>57</v>
      </c>
      <c r="B901" s="228" t="s">
        <v>4144</v>
      </c>
      <c r="C901" s="261" t="s">
        <v>3220</v>
      </c>
      <c r="D901" s="262" t="s">
        <v>3206</v>
      </c>
      <c r="E901" s="263" t="s">
        <v>3164</v>
      </c>
      <c r="F901" s="254">
        <v>63000000</v>
      </c>
      <c r="G901" s="254">
        <v>9700000</v>
      </c>
      <c r="H901" s="254"/>
      <c r="I901" s="254">
        <v>31000000</v>
      </c>
      <c r="J901" s="254"/>
      <c r="K901" s="254">
        <f t="shared" si="27"/>
        <v>22300000</v>
      </c>
      <c r="L901" s="253" t="s">
        <v>74</v>
      </c>
      <c r="M901" s="253"/>
      <c r="N901" s="253">
        <v>974296788</v>
      </c>
      <c r="O901" s="253"/>
    </row>
    <row r="902" spans="1:15" ht="24" x14ac:dyDescent="0.25">
      <c r="A902" s="255">
        <v>58</v>
      </c>
      <c r="B902" s="215" t="s">
        <v>4145</v>
      </c>
      <c r="C902" s="261" t="s">
        <v>3221</v>
      </c>
      <c r="D902" s="262" t="s">
        <v>3206</v>
      </c>
      <c r="E902" s="263" t="s">
        <v>3164</v>
      </c>
      <c r="F902" s="254">
        <v>116200000</v>
      </c>
      <c r="G902" s="254">
        <v>9570000</v>
      </c>
      <c r="H902" s="254"/>
      <c r="I902" s="254">
        <v>24800000</v>
      </c>
      <c r="J902" s="254"/>
      <c r="K902" s="254">
        <f t="shared" si="27"/>
        <v>81830000</v>
      </c>
      <c r="L902" s="253" t="s">
        <v>74</v>
      </c>
      <c r="M902" s="253"/>
      <c r="N902" s="253">
        <v>975115318</v>
      </c>
      <c r="O902" s="253"/>
    </row>
    <row r="903" spans="1:15" ht="24" x14ac:dyDescent="0.25">
      <c r="A903" s="255">
        <v>59</v>
      </c>
      <c r="B903" s="215" t="s">
        <v>4146</v>
      </c>
      <c r="C903" s="261" t="s">
        <v>3222</v>
      </c>
      <c r="D903" s="262" t="s">
        <v>3206</v>
      </c>
      <c r="E903" s="263" t="s">
        <v>3164</v>
      </c>
      <c r="F903" s="254">
        <v>31000000</v>
      </c>
      <c r="G903" s="254"/>
      <c r="H903" s="254"/>
      <c r="I903" s="254"/>
      <c r="J903" s="254"/>
      <c r="K903" s="254">
        <f t="shared" si="27"/>
        <v>31000000</v>
      </c>
      <c r="L903" s="253" t="s">
        <v>74</v>
      </c>
      <c r="M903" s="253"/>
      <c r="N903" s="253">
        <v>934361269</v>
      </c>
      <c r="O903" s="253"/>
    </row>
    <row r="904" spans="1:15" ht="24" x14ac:dyDescent="0.25">
      <c r="A904" s="255">
        <v>60</v>
      </c>
      <c r="B904" s="215" t="s">
        <v>4147</v>
      </c>
      <c r="C904" s="261" t="s">
        <v>3223</v>
      </c>
      <c r="D904" s="262" t="s">
        <v>3193</v>
      </c>
      <c r="E904" s="263" t="s">
        <v>3164</v>
      </c>
      <c r="F904" s="254">
        <v>1242000000</v>
      </c>
      <c r="G904" s="254">
        <v>60000000</v>
      </c>
      <c r="H904" s="254"/>
      <c r="I904" s="254">
        <v>220800000</v>
      </c>
      <c r="J904" s="254"/>
      <c r="K904" s="254">
        <f t="shared" si="27"/>
        <v>961200000</v>
      </c>
      <c r="L904" s="253" t="s">
        <v>74</v>
      </c>
      <c r="M904" s="253"/>
      <c r="N904" s="253">
        <v>963653488</v>
      </c>
      <c r="O904" s="253"/>
    </row>
    <row r="905" spans="1:15" ht="24" x14ac:dyDescent="0.25">
      <c r="A905" s="255">
        <v>61</v>
      </c>
      <c r="B905" s="215" t="s">
        <v>4148</v>
      </c>
      <c r="C905" s="261" t="s">
        <v>3224</v>
      </c>
      <c r="D905" s="262" t="s">
        <v>3175</v>
      </c>
      <c r="E905" s="263" t="s">
        <v>3164</v>
      </c>
      <c r="F905" s="254">
        <v>1978000000</v>
      </c>
      <c r="G905" s="254">
        <v>145000000</v>
      </c>
      <c r="H905" s="254"/>
      <c r="I905" s="254">
        <v>469200000</v>
      </c>
      <c r="J905" s="254"/>
      <c r="K905" s="254">
        <f t="shared" si="27"/>
        <v>1363800000</v>
      </c>
      <c r="L905" s="253" t="s">
        <v>74</v>
      </c>
      <c r="M905" s="253"/>
      <c r="N905" s="253">
        <v>1685312271</v>
      </c>
      <c r="O905" s="253"/>
    </row>
    <row r="906" spans="1:15" ht="24" x14ac:dyDescent="0.25">
      <c r="A906" s="255">
        <v>62</v>
      </c>
      <c r="B906" s="215" t="s">
        <v>4149</v>
      </c>
      <c r="C906" s="261" t="s">
        <v>3225</v>
      </c>
      <c r="D906" s="262" t="s">
        <v>3226</v>
      </c>
      <c r="E906" s="263" t="s">
        <v>3164</v>
      </c>
      <c r="F906" s="254">
        <v>511000000</v>
      </c>
      <c r="G906" s="254">
        <v>10000000</v>
      </c>
      <c r="H906" s="254"/>
      <c r="I906" s="254">
        <v>191800000</v>
      </c>
      <c r="J906" s="254"/>
      <c r="K906" s="254">
        <f t="shared" si="27"/>
        <v>309200000</v>
      </c>
      <c r="L906" s="253" t="s">
        <v>74</v>
      </c>
      <c r="M906" s="253"/>
      <c r="N906" s="253">
        <v>982873940</v>
      </c>
      <c r="O906" s="253"/>
    </row>
    <row r="907" spans="1:15" ht="24" x14ac:dyDescent="0.25">
      <c r="A907" s="255">
        <v>63</v>
      </c>
      <c r="B907" s="215" t="s">
        <v>4150</v>
      </c>
      <c r="C907" s="261" t="s">
        <v>3227</v>
      </c>
      <c r="D907" s="262" t="s">
        <v>3197</v>
      </c>
      <c r="E907" s="263" t="s">
        <v>3164</v>
      </c>
      <c r="F907" s="254">
        <v>233500000</v>
      </c>
      <c r="G907" s="254">
        <v>20427000</v>
      </c>
      <c r="H907" s="254"/>
      <c r="I907" s="254">
        <v>99000000</v>
      </c>
      <c r="J907" s="254"/>
      <c r="K907" s="254">
        <f t="shared" si="27"/>
        <v>114073000</v>
      </c>
      <c r="L907" s="253" t="s">
        <v>74</v>
      </c>
      <c r="M907" s="253"/>
      <c r="N907" s="253">
        <v>962735784</v>
      </c>
      <c r="O907" s="253"/>
    </row>
    <row r="908" spans="1:15" x14ac:dyDescent="0.25">
      <c r="A908" s="255">
        <v>64</v>
      </c>
      <c r="B908" s="215" t="s">
        <v>4151</v>
      </c>
      <c r="C908" s="261" t="s">
        <v>3228</v>
      </c>
      <c r="D908" s="262" t="s">
        <v>3226</v>
      </c>
      <c r="E908" s="263" t="s">
        <v>3164</v>
      </c>
      <c r="F908" s="254">
        <v>155000000</v>
      </c>
      <c r="G908" s="254">
        <v>4100000</v>
      </c>
      <c r="H908" s="254"/>
      <c r="I908" s="254">
        <v>86800000</v>
      </c>
      <c r="J908" s="254"/>
      <c r="K908" s="254">
        <f t="shared" si="27"/>
        <v>64100000</v>
      </c>
      <c r="L908" s="253" t="s">
        <v>74</v>
      </c>
      <c r="M908" s="253"/>
      <c r="N908" s="253">
        <v>1645210721</v>
      </c>
      <c r="O908" s="253"/>
    </row>
    <row r="909" spans="1:15" ht="24" x14ac:dyDescent="0.25">
      <c r="A909" s="255">
        <v>65</v>
      </c>
      <c r="B909" s="265" t="s">
        <v>4134</v>
      </c>
      <c r="C909" s="261" t="s">
        <v>3229</v>
      </c>
      <c r="D909" s="262" t="s">
        <v>3197</v>
      </c>
      <c r="E909" s="263" t="s">
        <v>3164</v>
      </c>
      <c r="F909" s="254">
        <v>155000000</v>
      </c>
      <c r="G909" s="254">
        <v>21000000</v>
      </c>
      <c r="H909" s="254"/>
      <c r="I909" s="254">
        <v>31000000</v>
      </c>
      <c r="J909" s="254"/>
      <c r="K909" s="254">
        <f t="shared" ref="K909:K918" si="28">F909-G909-I909</f>
        <v>103000000</v>
      </c>
      <c r="L909" s="253" t="s">
        <v>74</v>
      </c>
      <c r="M909" s="253"/>
      <c r="N909" s="253"/>
      <c r="O909" s="253"/>
    </row>
    <row r="910" spans="1:15" ht="24" x14ac:dyDescent="0.25">
      <c r="A910" s="255">
        <v>66</v>
      </c>
      <c r="B910" s="215" t="s">
        <v>4152</v>
      </c>
      <c r="C910" s="261" t="s">
        <v>3227</v>
      </c>
      <c r="D910" s="262" t="s">
        <v>3197</v>
      </c>
      <c r="E910" s="263" t="s">
        <v>3164</v>
      </c>
      <c r="F910" s="254">
        <v>201400000</v>
      </c>
      <c r="G910" s="254">
        <v>6000000</v>
      </c>
      <c r="H910" s="254"/>
      <c r="I910" s="254">
        <v>74400000</v>
      </c>
      <c r="J910" s="254"/>
      <c r="K910" s="254">
        <f t="shared" si="28"/>
        <v>121000000</v>
      </c>
      <c r="L910" s="253" t="s">
        <v>74</v>
      </c>
      <c r="M910" s="253"/>
      <c r="N910" s="253">
        <v>1695603276</v>
      </c>
      <c r="O910" s="253"/>
    </row>
    <row r="911" spans="1:15" x14ac:dyDescent="0.25">
      <c r="A911" s="255">
        <v>67</v>
      </c>
      <c r="B911" s="265" t="s">
        <v>4153</v>
      </c>
      <c r="C911" s="261" t="s">
        <v>3230</v>
      </c>
      <c r="D911" s="262" t="s">
        <v>3231</v>
      </c>
      <c r="E911" s="263" t="s">
        <v>3232</v>
      </c>
      <c r="F911" s="254">
        <v>261000000</v>
      </c>
      <c r="G911" s="254">
        <v>19000000</v>
      </c>
      <c r="H911" s="254"/>
      <c r="I911" s="254">
        <v>89000000</v>
      </c>
      <c r="J911" s="254"/>
      <c r="K911" s="254">
        <f t="shared" si="28"/>
        <v>153000000</v>
      </c>
      <c r="L911" s="253" t="s">
        <v>74</v>
      </c>
      <c r="M911" s="253"/>
      <c r="N911" s="253">
        <v>947246685</v>
      </c>
      <c r="O911" s="253"/>
    </row>
    <row r="912" spans="1:15" x14ac:dyDescent="0.25">
      <c r="A912" s="255">
        <v>68</v>
      </c>
      <c r="B912" s="215" t="s">
        <v>4154</v>
      </c>
      <c r="C912" s="261" t="s">
        <v>3233</v>
      </c>
      <c r="D912" s="262" t="s">
        <v>3226</v>
      </c>
      <c r="E912" s="263" t="s">
        <v>3164</v>
      </c>
      <c r="F912" s="254">
        <v>15000000</v>
      </c>
      <c r="G912" s="254">
        <v>2400000</v>
      </c>
      <c r="H912" s="254"/>
      <c r="I912" s="254"/>
      <c r="J912" s="254"/>
      <c r="K912" s="254">
        <f t="shared" si="28"/>
        <v>12600000</v>
      </c>
      <c r="L912" s="253" t="s">
        <v>74</v>
      </c>
      <c r="M912" s="253"/>
      <c r="N912" s="253">
        <v>1653433513</v>
      </c>
      <c r="O912" s="253"/>
    </row>
    <row r="913" spans="1:15" ht="24" x14ac:dyDescent="0.25">
      <c r="A913" s="255">
        <v>69</v>
      </c>
      <c r="B913" s="215" t="s">
        <v>4155</v>
      </c>
      <c r="C913" s="261" t="s">
        <v>3234</v>
      </c>
      <c r="D913" s="262" t="s">
        <v>3226</v>
      </c>
      <c r="E913" s="263" t="s">
        <v>3164</v>
      </c>
      <c r="F913" s="254">
        <v>5000000</v>
      </c>
      <c r="G913" s="254"/>
      <c r="H913" s="254"/>
      <c r="I913" s="254"/>
      <c r="J913" s="254"/>
      <c r="K913" s="254">
        <f t="shared" si="28"/>
        <v>5000000</v>
      </c>
      <c r="L913" s="253" t="s">
        <v>74</v>
      </c>
      <c r="M913" s="253"/>
      <c r="N913" s="253"/>
      <c r="O913" s="253"/>
    </row>
    <row r="914" spans="1:15" x14ac:dyDescent="0.25">
      <c r="A914" s="255">
        <v>70</v>
      </c>
      <c r="B914" s="215" t="s">
        <v>4156</v>
      </c>
      <c r="C914" s="261" t="s">
        <v>3235</v>
      </c>
      <c r="D914" s="262" t="s">
        <v>3226</v>
      </c>
      <c r="E914" s="263" t="s">
        <v>3164</v>
      </c>
      <c r="F914" s="254">
        <v>5000000</v>
      </c>
      <c r="G914" s="254"/>
      <c r="H914" s="254"/>
      <c r="I914" s="254"/>
      <c r="J914" s="254"/>
      <c r="K914" s="254">
        <f t="shared" si="28"/>
        <v>5000000</v>
      </c>
      <c r="L914" s="253" t="s">
        <v>74</v>
      </c>
      <c r="M914" s="253"/>
      <c r="N914" s="253"/>
      <c r="O914" s="253"/>
    </row>
    <row r="915" spans="1:15" x14ac:dyDescent="0.25">
      <c r="A915" s="255">
        <v>71</v>
      </c>
      <c r="B915" s="215" t="s">
        <v>4157</v>
      </c>
      <c r="C915" s="261" t="s">
        <v>3236</v>
      </c>
      <c r="D915" s="262" t="s">
        <v>3226</v>
      </c>
      <c r="E915" s="263" t="s">
        <v>3164</v>
      </c>
      <c r="F915" s="254">
        <v>5000000</v>
      </c>
      <c r="G915" s="254"/>
      <c r="H915" s="254"/>
      <c r="I915" s="254"/>
      <c r="J915" s="254"/>
      <c r="K915" s="254">
        <f t="shared" si="28"/>
        <v>5000000</v>
      </c>
      <c r="L915" s="253" t="s">
        <v>74</v>
      </c>
      <c r="M915" s="253"/>
      <c r="N915" s="253">
        <v>1668826801</v>
      </c>
      <c r="O915" s="253"/>
    </row>
    <row r="916" spans="1:15" x14ac:dyDescent="0.25">
      <c r="A916" s="255">
        <v>72</v>
      </c>
      <c r="B916" s="215" t="s">
        <v>4158</v>
      </c>
      <c r="C916" s="261" t="s">
        <v>3238</v>
      </c>
      <c r="D916" s="262" t="s">
        <v>3226</v>
      </c>
      <c r="E916" s="263" t="s">
        <v>3164</v>
      </c>
      <c r="F916" s="254">
        <v>21000000</v>
      </c>
      <c r="G916" s="254"/>
      <c r="H916" s="254"/>
      <c r="I916" s="254">
        <v>7000000</v>
      </c>
      <c r="J916" s="254"/>
      <c r="K916" s="254">
        <f t="shared" si="28"/>
        <v>14000000</v>
      </c>
      <c r="L916" s="253" t="s">
        <v>74</v>
      </c>
      <c r="M916" s="253"/>
      <c r="N916" s="253">
        <v>984229618</v>
      </c>
      <c r="O916" s="253"/>
    </row>
    <row r="917" spans="1:15" ht="24" x14ac:dyDescent="0.25">
      <c r="A917" s="255">
        <v>73</v>
      </c>
      <c r="B917" s="215" t="s">
        <v>4159</v>
      </c>
      <c r="C917" s="261" t="s">
        <v>3239</v>
      </c>
      <c r="D917" s="262" t="s">
        <v>3182</v>
      </c>
      <c r="E917" s="263" t="s">
        <v>3164</v>
      </c>
      <c r="F917" s="254">
        <v>512000000</v>
      </c>
      <c r="G917" s="254">
        <v>100000000</v>
      </c>
      <c r="H917" s="254"/>
      <c r="I917" s="254">
        <v>31500000</v>
      </c>
      <c r="J917" s="254"/>
      <c r="K917" s="254">
        <f t="shared" si="28"/>
        <v>380500000</v>
      </c>
      <c r="L917" s="253" t="s">
        <v>74</v>
      </c>
      <c r="M917" s="253"/>
      <c r="N917" s="253">
        <v>978047215</v>
      </c>
      <c r="O917" s="253"/>
    </row>
    <row r="918" spans="1:15" ht="24" x14ac:dyDescent="0.25">
      <c r="A918" s="255">
        <v>74</v>
      </c>
      <c r="B918" s="215" t="s">
        <v>1831</v>
      </c>
      <c r="C918" s="261" t="s">
        <v>3227</v>
      </c>
      <c r="D918" s="262" t="s">
        <v>3197</v>
      </c>
      <c r="E918" s="263" t="s">
        <v>3164</v>
      </c>
      <c r="F918" s="254">
        <v>31500000</v>
      </c>
      <c r="G918" s="254"/>
      <c r="H918" s="254"/>
      <c r="I918" s="254">
        <v>18600000</v>
      </c>
      <c r="J918" s="254"/>
      <c r="K918" s="254">
        <f t="shared" si="28"/>
        <v>12900000</v>
      </c>
      <c r="L918" s="253" t="s">
        <v>74</v>
      </c>
      <c r="M918" s="253"/>
      <c r="N918" s="253">
        <v>1656446170</v>
      </c>
      <c r="O918" s="253"/>
    </row>
    <row r="919" spans="1:15" x14ac:dyDescent="0.25">
      <c r="A919" s="255" t="s">
        <v>2939</v>
      </c>
      <c r="B919" s="215">
        <v>74</v>
      </c>
      <c r="C919" s="261"/>
      <c r="D919" s="262"/>
      <c r="E919" s="263"/>
      <c r="F919" s="254">
        <f t="shared" ref="F919:K919" si="29">SUM(F845:F918)</f>
        <v>9570930000</v>
      </c>
      <c r="G919" s="254">
        <f t="shared" si="29"/>
        <v>890482000</v>
      </c>
      <c r="H919" s="254">
        <f t="shared" si="29"/>
        <v>0</v>
      </c>
      <c r="I919" s="254">
        <f t="shared" si="29"/>
        <v>2128000000</v>
      </c>
      <c r="J919" s="254">
        <f t="shared" si="29"/>
        <v>0</v>
      </c>
      <c r="K919" s="254">
        <f t="shared" si="29"/>
        <v>6552448000</v>
      </c>
      <c r="L919" s="253"/>
      <c r="M919" s="253"/>
      <c r="N919" s="248"/>
      <c r="O919" s="248"/>
    </row>
    <row r="920" spans="1:15" s="251" customFormat="1" ht="42.75" customHeight="1" x14ac:dyDescent="0.25">
      <c r="A920" s="211"/>
      <c r="B920" s="211" t="s">
        <v>2857</v>
      </c>
      <c r="C920" s="391" t="s">
        <v>4956</v>
      </c>
      <c r="D920" s="392"/>
      <c r="E920" s="393"/>
      <c r="F920" s="212" t="s">
        <v>2858</v>
      </c>
      <c r="G920" s="212" t="s">
        <v>2859</v>
      </c>
      <c r="H920" s="212" t="s">
        <v>2860</v>
      </c>
      <c r="I920" s="212" t="s">
        <v>508</v>
      </c>
      <c r="J920" s="212" t="s">
        <v>2861</v>
      </c>
      <c r="K920" s="212" t="s">
        <v>510</v>
      </c>
      <c r="L920" s="211" t="s">
        <v>513</v>
      </c>
      <c r="M920" s="211" t="s">
        <v>514</v>
      </c>
      <c r="N920" s="250"/>
    </row>
    <row r="921" spans="1:15" x14ac:dyDescent="0.25">
      <c r="A921" s="255">
        <v>1</v>
      </c>
      <c r="B921" s="235" t="s">
        <v>4160</v>
      </c>
      <c r="C921" s="256" t="s">
        <v>3240</v>
      </c>
      <c r="D921" s="257" t="s">
        <v>3241</v>
      </c>
      <c r="E921" s="258" t="s">
        <v>3242</v>
      </c>
      <c r="F921" s="259">
        <v>78000000</v>
      </c>
      <c r="G921" s="259">
        <v>9175000</v>
      </c>
      <c r="H921" s="259"/>
      <c r="I921" s="259">
        <v>30800000</v>
      </c>
      <c r="J921" s="259"/>
      <c r="K921" s="254">
        <f t="shared" ref="K921:K941" si="30">F921-G921-I921</f>
        <v>38025000</v>
      </c>
      <c r="L921" s="255" t="s">
        <v>74</v>
      </c>
      <c r="M921" s="255"/>
      <c r="N921" s="255">
        <v>1647422038</v>
      </c>
      <c r="O921" s="253"/>
    </row>
    <row r="922" spans="1:15" ht="24" x14ac:dyDescent="0.25">
      <c r="A922" s="255">
        <v>2</v>
      </c>
      <c r="B922" s="235" t="s">
        <v>4161</v>
      </c>
      <c r="C922" s="256" t="s">
        <v>3243</v>
      </c>
      <c r="D922" s="257" t="s">
        <v>3241</v>
      </c>
      <c r="E922" s="258" t="s">
        <v>3242</v>
      </c>
      <c r="F922" s="259">
        <v>123000000</v>
      </c>
      <c r="G922" s="259">
        <v>1800000</v>
      </c>
      <c r="H922" s="259"/>
      <c r="I922" s="259">
        <v>82800000</v>
      </c>
      <c r="J922" s="259"/>
      <c r="K922" s="254">
        <f t="shared" si="30"/>
        <v>38400000</v>
      </c>
      <c r="L922" s="255" t="s">
        <v>74</v>
      </c>
      <c r="M922" s="255"/>
      <c r="N922" s="255">
        <v>1653601669</v>
      </c>
      <c r="O922" s="253"/>
    </row>
    <row r="923" spans="1:15" ht="24" x14ac:dyDescent="0.25">
      <c r="A923" s="255">
        <v>3</v>
      </c>
      <c r="B923" s="235" t="s">
        <v>4162</v>
      </c>
      <c r="C923" s="256" t="s">
        <v>3244</v>
      </c>
      <c r="D923" s="257" t="s">
        <v>3241</v>
      </c>
      <c r="E923" s="258" t="s">
        <v>3242</v>
      </c>
      <c r="F923" s="259">
        <v>92000000</v>
      </c>
      <c r="G923" s="259">
        <v>6372500</v>
      </c>
      <c r="H923" s="259"/>
      <c r="I923" s="259">
        <v>46000000</v>
      </c>
      <c r="J923" s="259"/>
      <c r="K923" s="254">
        <f t="shared" si="30"/>
        <v>39627500</v>
      </c>
      <c r="L923" s="255" t="s">
        <v>74</v>
      </c>
      <c r="M923" s="255"/>
      <c r="N923" s="255" t="s">
        <v>3245</v>
      </c>
      <c r="O923" s="253"/>
    </row>
    <row r="924" spans="1:15" ht="24" x14ac:dyDescent="0.25">
      <c r="A924" s="255">
        <v>4</v>
      </c>
      <c r="B924" s="235" t="s">
        <v>4163</v>
      </c>
      <c r="C924" s="256" t="s">
        <v>3246</v>
      </c>
      <c r="D924" s="257" t="s">
        <v>3241</v>
      </c>
      <c r="E924" s="258" t="s">
        <v>3242</v>
      </c>
      <c r="F924" s="259">
        <v>92500000</v>
      </c>
      <c r="G924" s="259">
        <v>8090000</v>
      </c>
      <c r="H924" s="259"/>
      <c r="I924" s="259">
        <v>55200000</v>
      </c>
      <c r="J924" s="259"/>
      <c r="K924" s="254">
        <f t="shared" si="30"/>
        <v>29210000</v>
      </c>
      <c r="L924" s="255" t="s">
        <v>74</v>
      </c>
      <c r="M924" s="255"/>
      <c r="N924" s="255">
        <v>1677795942</v>
      </c>
      <c r="O924" s="253"/>
    </row>
    <row r="925" spans="1:15" x14ac:dyDescent="0.25">
      <c r="A925" s="255">
        <v>5</v>
      </c>
      <c r="B925" s="235" t="s">
        <v>4164</v>
      </c>
      <c r="C925" s="256" t="s">
        <v>3247</v>
      </c>
      <c r="D925" s="257" t="s">
        <v>3241</v>
      </c>
      <c r="E925" s="258" t="s">
        <v>3242</v>
      </c>
      <c r="F925" s="259">
        <v>46000000</v>
      </c>
      <c r="G925" s="259">
        <v>570000</v>
      </c>
      <c r="H925" s="259"/>
      <c r="I925" s="259">
        <v>18400000</v>
      </c>
      <c r="J925" s="259"/>
      <c r="K925" s="254">
        <f t="shared" si="30"/>
        <v>27030000</v>
      </c>
      <c r="L925" s="255" t="s">
        <v>74</v>
      </c>
      <c r="M925" s="255"/>
      <c r="N925" s="255">
        <v>1663826199</v>
      </c>
      <c r="O925" s="253"/>
    </row>
    <row r="926" spans="1:15" ht="24" x14ac:dyDescent="0.25">
      <c r="A926" s="255">
        <v>6</v>
      </c>
      <c r="B926" s="235" t="s">
        <v>4165</v>
      </c>
      <c r="C926" s="256" t="s">
        <v>3248</v>
      </c>
      <c r="D926" s="257" t="s">
        <v>3241</v>
      </c>
      <c r="E926" s="258" t="s">
        <v>3242</v>
      </c>
      <c r="F926" s="259">
        <v>46000000</v>
      </c>
      <c r="G926" s="259">
        <v>570000</v>
      </c>
      <c r="H926" s="259"/>
      <c r="I926" s="259">
        <v>18400000</v>
      </c>
      <c r="J926" s="259"/>
      <c r="K926" s="254">
        <f t="shared" si="30"/>
        <v>27030000</v>
      </c>
      <c r="L926" s="255" t="s">
        <v>74</v>
      </c>
      <c r="M926" s="255"/>
      <c r="N926" s="255">
        <v>1673479180</v>
      </c>
      <c r="O926" s="253"/>
    </row>
    <row r="927" spans="1:15" ht="24" x14ac:dyDescent="0.25">
      <c r="A927" s="255">
        <v>7</v>
      </c>
      <c r="B927" s="235" t="s">
        <v>4166</v>
      </c>
      <c r="C927" s="256" t="s">
        <v>3249</v>
      </c>
      <c r="D927" s="257" t="s">
        <v>3241</v>
      </c>
      <c r="E927" s="258" t="s">
        <v>3242</v>
      </c>
      <c r="F927" s="259">
        <v>414000000</v>
      </c>
      <c r="G927" s="259">
        <v>25341000</v>
      </c>
      <c r="H927" s="259"/>
      <c r="I927" s="259">
        <v>138000000</v>
      </c>
      <c r="J927" s="259"/>
      <c r="K927" s="254">
        <f t="shared" si="30"/>
        <v>250659000</v>
      </c>
      <c r="L927" s="255" t="s">
        <v>74</v>
      </c>
      <c r="M927" s="255"/>
      <c r="N927" s="255">
        <v>982068929</v>
      </c>
      <c r="O927" s="253"/>
    </row>
    <row r="928" spans="1:15" ht="24" x14ac:dyDescent="0.25">
      <c r="A928" s="255">
        <v>8</v>
      </c>
      <c r="B928" s="235" t="s">
        <v>4167</v>
      </c>
      <c r="C928" s="256" t="s">
        <v>3250</v>
      </c>
      <c r="D928" s="257" t="s">
        <v>3241</v>
      </c>
      <c r="E928" s="258" t="s">
        <v>3242</v>
      </c>
      <c r="F928" s="259">
        <v>46000000</v>
      </c>
      <c r="G928" s="259">
        <v>4325000</v>
      </c>
      <c r="H928" s="259"/>
      <c r="I928" s="259">
        <v>27600000</v>
      </c>
      <c r="J928" s="259"/>
      <c r="K928" s="254">
        <f t="shared" si="30"/>
        <v>14075000</v>
      </c>
      <c r="L928" s="255" t="s">
        <v>74</v>
      </c>
      <c r="M928" s="255"/>
      <c r="N928" s="255">
        <v>944404923</v>
      </c>
      <c r="O928" s="253"/>
    </row>
    <row r="929" spans="1:15" ht="24" x14ac:dyDescent="0.25">
      <c r="A929" s="255">
        <v>9</v>
      </c>
      <c r="B929" s="235" t="s">
        <v>4168</v>
      </c>
      <c r="C929" s="256" t="s">
        <v>3251</v>
      </c>
      <c r="D929" s="257" t="s">
        <v>3241</v>
      </c>
      <c r="E929" s="258" t="s">
        <v>3242</v>
      </c>
      <c r="F929" s="259">
        <v>46000000</v>
      </c>
      <c r="G929" s="259">
        <v>570000</v>
      </c>
      <c r="H929" s="259"/>
      <c r="I929" s="259">
        <v>18400000</v>
      </c>
      <c r="J929" s="259"/>
      <c r="K929" s="254">
        <f t="shared" si="30"/>
        <v>27030000</v>
      </c>
      <c r="L929" s="255" t="s">
        <v>74</v>
      </c>
      <c r="M929" s="255"/>
      <c r="N929" s="255">
        <v>1248536430</v>
      </c>
      <c r="O929" s="253"/>
    </row>
    <row r="930" spans="1:15" x14ac:dyDescent="0.25">
      <c r="A930" s="255">
        <v>10</v>
      </c>
      <c r="B930" s="235" t="s">
        <v>4169</v>
      </c>
      <c r="C930" s="256" t="s">
        <v>3252</v>
      </c>
      <c r="D930" s="257" t="s">
        <v>3241</v>
      </c>
      <c r="E930" s="258" t="s">
        <v>3242</v>
      </c>
      <c r="F930" s="259">
        <v>276000000</v>
      </c>
      <c r="G930" s="259">
        <v>22680000</v>
      </c>
      <c r="H930" s="259"/>
      <c r="I930" s="259">
        <v>18400000</v>
      </c>
      <c r="J930" s="259"/>
      <c r="K930" s="254">
        <f t="shared" si="30"/>
        <v>234920000</v>
      </c>
      <c r="L930" s="255" t="s">
        <v>74</v>
      </c>
      <c r="M930" s="255"/>
      <c r="N930" s="255">
        <v>1646783554</v>
      </c>
      <c r="O930" s="253"/>
    </row>
    <row r="931" spans="1:15" ht="24" x14ac:dyDescent="0.25">
      <c r="A931" s="255">
        <v>11</v>
      </c>
      <c r="B931" s="235" t="s">
        <v>4170</v>
      </c>
      <c r="C931" s="256" t="s">
        <v>3253</v>
      </c>
      <c r="D931" s="257" t="s">
        <v>3241</v>
      </c>
      <c r="E931" s="258" t="s">
        <v>3242</v>
      </c>
      <c r="F931" s="259">
        <v>92000000</v>
      </c>
      <c r="G931" s="259">
        <v>2515000</v>
      </c>
      <c r="H931" s="259"/>
      <c r="I931" s="259">
        <v>18400000</v>
      </c>
      <c r="J931" s="259"/>
      <c r="K931" s="254">
        <f t="shared" si="30"/>
        <v>71085000</v>
      </c>
      <c r="L931" s="255" t="s">
        <v>74</v>
      </c>
      <c r="M931" s="255"/>
      <c r="N931" s="255">
        <v>1277987595</v>
      </c>
      <c r="O931" s="253"/>
    </row>
    <row r="932" spans="1:15" x14ac:dyDescent="0.25">
      <c r="A932" s="255">
        <v>12</v>
      </c>
      <c r="B932" s="235" t="s">
        <v>4171</v>
      </c>
      <c r="C932" s="256" t="s">
        <v>3254</v>
      </c>
      <c r="D932" s="257" t="s">
        <v>3241</v>
      </c>
      <c r="E932" s="258" t="s">
        <v>3242</v>
      </c>
      <c r="F932" s="259">
        <v>86200000</v>
      </c>
      <c r="G932" s="259">
        <v>3700000</v>
      </c>
      <c r="H932" s="259"/>
      <c r="I932" s="259">
        <v>49400000</v>
      </c>
      <c r="J932" s="259"/>
      <c r="K932" s="254">
        <f t="shared" si="30"/>
        <v>33100000</v>
      </c>
      <c r="L932" s="255" t="s">
        <v>74</v>
      </c>
      <c r="M932" s="255"/>
      <c r="N932" s="255">
        <v>1659625588</v>
      </c>
      <c r="O932" s="253"/>
    </row>
    <row r="933" spans="1:15" x14ac:dyDescent="0.25">
      <c r="A933" s="255">
        <v>13</v>
      </c>
      <c r="B933" s="235" t="s">
        <v>4172</v>
      </c>
      <c r="C933" s="256" t="s">
        <v>3255</v>
      </c>
      <c r="D933" s="257" t="s">
        <v>3241</v>
      </c>
      <c r="E933" s="258" t="s">
        <v>3242</v>
      </c>
      <c r="F933" s="259">
        <v>1932000000</v>
      </c>
      <c r="G933" s="259">
        <v>342000000</v>
      </c>
      <c r="H933" s="259"/>
      <c r="I933" s="259">
        <v>598000000</v>
      </c>
      <c r="J933" s="259"/>
      <c r="K933" s="254">
        <f t="shared" si="30"/>
        <v>992000000</v>
      </c>
      <c r="L933" s="255" t="s">
        <v>74</v>
      </c>
      <c r="M933" s="255"/>
      <c r="N933" s="255">
        <v>914646802</v>
      </c>
      <c r="O933" s="253"/>
    </row>
    <row r="934" spans="1:15" x14ac:dyDescent="0.25">
      <c r="A934" s="255">
        <v>14</v>
      </c>
      <c r="B934" s="235" t="s">
        <v>4173</v>
      </c>
      <c r="C934" s="256" t="s">
        <v>3256</v>
      </c>
      <c r="D934" s="257" t="s">
        <v>3257</v>
      </c>
      <c r="E934" s="258" t="s">
        <v>3242</v>
      </c>
      <c r="F934" s="259">
        <v>92000000</v>
      </c>
      <c r="G934" s="259">
        <v>2300000</v>
      </c>
      <c r="H934" s="259"/>
      <c r="I934" s="259">
        <v>36800000</v>
      </c>
      <c r="J934" s="259"/>
      <c r="K934" s="254">
        <f t="shared" si="30"/>
        <v>52900000</v>
      </c>
      <c r="L934" s="255" t="s">
        <v>74</v>
      </c>
      <c r="M934" s="255"/>
      <c r="N934" s="255">
        <v>1629876145</v>
      </c>
      <c r="O934" s="253"/>
    </row>
    <row r="935" spans="1:15" x14ac:dyDescent="0.25">
      <c r="A935" s="255">
        <v>15</v>
      </c>
      <c r="B935" s="235" t="s">
        <v>4174</v>
      </c>
      <c r="C935" s="256" t="s">
        <v>3256</v>
      </c>
      <c r="D935" s="257" t="s">
        <v>3257</v>
      </c>
      <c r="E935" s="258" t="s">
        <v>3242</v>
      </c>
      <c r="F935" s="259">
        <v>276000000</v>
      </c>
      <c r="G935" s="259">
        <v>8600000</v>
      </c>
      <c r="H935" s="259"/>
      <c r="I935" s="259">
        <v>55200000</v>
      </c>
      <c r="J935" s="259"/>
      <c r="K935" s="254">
        <f t="shared" si="30"/>
        <v>212200000</v>
      </c>
      <c r="L935" s="255" t="s">
        <v>74</v>
      </c>
      <c r="M935" s="255"/>
      <c r="N935" s="255">
        <v>915619222</v>
      </c>
      <c r="O935" s="253"/>
    </row>
    <row r="936" spans="1:15" ht="36" x14ac:dyDescent="0.25">
      <c r="A936" s="255">
        <v>16</v>
      </c>
      <c r="B936" s="235" t="s">
        <v>4175</v>
      </c>
      <c r="C936" s="256" t="s">
        <v>3258</v>
      </c>
      <c r="D936" s="257" t="s">
        <v>3241</v>
      </c>
      <c r="E936" s="258" t="s">
        <v>3242</v>
      </c>
      <c r="F936" s="259">
        <v>230000000</v>
      </c>
      <c r="G936" s="259">
        <v>4000000</v>
      </c>
      <c r="H936" s="259"/>
      <c r="I936" s="259">
        <v>36800000</v>
      </c>
      <c r="J936" s="259"/>
      <c r="K936" s="254">
        <f t="shared" si="30"/>
        <v>189200000</v>
      </c>
      <c r="L936" s="255" t="s">
        <v>74</v>
      </c>
      <c r="M936" s="255"/>
      <c r="N936" s="255">
        <v>917540977</v>
      </c>
      <c r="O936" s="253"/>
    </row>
    <row r="937" spans="1:15" x14ac:dyDescent="0.25">
      <c r="A937" s="255">
        <v>17</v>
      </c>
      <c r="B937" s="235" t="s">
        <v>4176</v>
      </c>
      <c r="C937" s="256" t="s">
        <v>3259</v>
      </c>
      <c r="D937" s="257" t="s">
        <v>3257</v>
      </c>
      <c r="E937" s="258" t="s">
        <v>3242</v>
      </c>
      <c r="F937" s="259">
        <v>92000000</v>
      </c>
      <c r="G937" s="259">
        <v>4000000</v>
      </c>
      <c r="H937" s="259"/>
      <c r="I937" s="259">
        <v>55200000</v>
      </c>
      <c r="J937" s="259"/>
      <c r="K937" s="254">
        <f t="shared" si="30"/>
        <v>32800000</v>
      </c>
      <c r="L937" s="255" t="s">
        <v>74</v>
      </c>
      <c r="M937" s="255"/>
      <c r="N937" s="255">
        <v>1666118377</v>
      </c>
      <c r="O937" s="253"/>
    </row>
    <row r="938" spans="1:15" x14ac:dyDescent="0.25">
      <c r="A938" s="255">
        <v>18</v>
      </c>
      <c r="B938" s="235" t="s">
        <v>4177</v>
      </c>
      <c r="C938" s="256" t="s">
        <v>3260</v>
      </c>
      <c r="D938" s="257" t="s">
        <v>3257</v>
      </c>
      <c r="E938" s="258" t="s">
        <v>3242</v>
      </c>
      <c r="F938" s="259">
        <v>147200000</v>
      </c>
      <c r="G938" s="259">
        <v>17000000</v>
      </c>
      <c r="H938" s="259"/>
      <c r="I938" s="259">
        <v>73600000</v>
      </c>
      <c r="J938" s="259"/>
      <c r="K938" s="254">
        <f t="shared" si="30"/>
        <v>56600000</v>
      </c>
      <c r="L938" s="255" t="s">
        <v>74</v>
      </c>
      <c r="M938" s="255"/>
      <c r="N938" s="255">
        <v>1647272696</v>
      </c>
      <c r="O938" s="253"/>
    </row>
    <row r="939" spans="1:15" x14ac:dyDescent="0.25">
      <c r="A939" s="255">
        <v>19</v>
      </c>
      <c r="B939" s="235" t="s">
        <v>4178</v>
      </c>
      <c r="C939" s="256" t="s">
        <v>3261</v>
      </c>
      <c r="D939" s="257" t="s">
        <v>3257</v>
      </c>
      <c r="E939" s="258" t="s">
        <v>3242</v>
      </c>
      <c r="F939" s="259">
        <v>184000000</v>
      </c>
      <c r="G939" s="259"/>
      <c r="H939" s="259"/>
      <c r="I939" s="259">
        <v>165600000</v>
      </c>
      <c r="J939" s="259"/>
      <c r="K939" s="254">
        <f t="shared" si="30"/>
        <v>18400000</v>
      </c>
      <c r="L939" s="255" t="s">
        <v>74</v>
      </c>
      <c r="M939" s="255"/>
      <c r="N939" s="255">
        <v>973011340</v>
      </c>
      <c r="O939" s="253"/>
    </row>
    <row r="940" spans="1:15" x14ac:dyDescent="0.25">
      <c r="A940" s="255">
        <v>20</v>
      </c>
      <c r="B940" s="235" t="s">
        <v>4179</v>
      </c>
      <c r="C940" s="256" t="s">
        <v>3262</v>
      </c>
      <c r="D940" s="257" t="s">
        <v>3257</v>
      </c>
      <c r="E940" s="258" t="s">
        <v>3242</v>
      </c>
      <c r="F940" s="259">
        <v>92000000</v>
      </c>
      <c r="G940" s="259">
        <v>12000000</v>
      </c>
      <c r="H940" s="259"/>
      <c r="I940" s="259">
        <v>46000000</v>
      </c>
      <c r="J940" s="259"/>
      <c r="K940" s="254">
        <f t="shared" si="30"/>
        <v>34000000</v>
      </c>
      <c r="L940" s="255" t="s">
        <v>74</v>
      </c>
      <c r="M940" s="255"/>
      <c r="N940" s="255">
        <v>1657199006</v>
      </c>
      <c r="O940" s="253"/>
    </row>
    <row r="941" spans="1:15" ht="24" x14ac:dyDescent="0.25">
      <c r="A941" s="255">
        <v>21</v>
      </c>
      <c r="B941" s="235" t="s">
        <v>4180</v>
      </c>
      <c r="C941" s="256" t="s">
        <v>3263</v>
      </c>
      <c r="D941" s="257" t="s">
        <v>3241</v>
      </c>
      <c r="E941" s="258" t="s">
        <v>3242</v>
      </c>
      <c r="F941" s="259">
        <v>147200000</v>
      </c>
      <c r="G941" s="259">
        <v>20000000</v>
      </c>
      <c r="H941" s="259"/>
      <c r="I941" s="259">
        <v>46000000</v>
      </c>
      <c r="J941" s="259"/>
      <c r="K941" s="254">
        <f t="shared" si="30"/>
        <v>81200000</v>
      </c>
      <c r="L941" s="255" t="s">
        <v>74</v>
      </c>
      <c r="M941" s="255"/>
      <c r="N941" s="255">
        <v>975120336</v>
      </c>
      <c r="O941" s="253"/>
    </row>
    <row r="942" spans="1:15" ht="24" x14ac:dyDescent="0.25">
      <c r="A942" s="255">
        <v>22</v>
      </c>
      <c r="B942" s="235" t="s">
        <v>4181</v>
      </c>
      <c r="C942" s="256" t="s">
        <v>3264</v>
      </c>
      <c r="D942" s="257" t="s">
        <v>3241</v>
      </c>
      <c r="E942" s="258" t="s">
        <v>3242</v>
      </c>
      <c r="F942" s="259">
        <v>276000000</v>
      </c>
      <c r="G942" s="259">
        <v>140000000</v>
      </c>
      <c r="H942" s="259"/>
      <c r="I942" s="259">
        <v>27600000</v>
      </c>
      <c r="J942" s="259"/>
      <c r="K942" s="254">
        <v>108400000</v>
      </c>
      <c r="L942" s="255" t="s">
        <v>74</v>
      </c>
      <c r="M942" s="255"/>
      <c r="N942" s="255">
        <v>982593070</v>
      </c>
      <c r="O942" s="253"/>
    </row>
    <row r="943" spans="1:15" x14ac:dyDescent="0.25">
      <c r="A943" s="255">
        <v>23</v>
      </c>
      <c r="B943" s="235" t="s">
        <v>4182</v>
      </c>
      <c r="C943" s="256" t="s">
        <v>3265</v>
      </c>
      <c r="D943" s="257" t="s">
        <v>3257</v>
      </c>
      <c r="E943" s="258" t="s">
        <v>3242</v>
      </c>
      <c r="F943" s="259">
        <v>46000000</v>
      </c>
      <c r="G943" s="259"/>
      <c r="H943" s="259"/>
      <c r="I943" s="259">
        <v>27600000</v>
      </c>
      <c r="J943" s="259"/>
      <c r="K943" s="254">
        <f>F943-G943-I943</f>
        <v>18400000</v>
      </c>
      <c r="L943" s="255" t="s">
        <v>74</v>
      </c>
      <c r="M943" s="255"/>
      <c r="N943" s="255">
        <v>975137992</v>
      </c>
      <c r="O943" s="253"/>
    </row>
    <row r="944" spans="1:15" x14ac:dyDescent="0.25">
      <c r="A944" s="255">
        <v>24</v>
      </c>
      <c r="B944" s="235" t="s">
        <v>1521</v>
      </c>
      <c r="C944" s="256" t="s">
        <v>3266</v>
      </c>
      <c r="D944" s="257" t="s">
        <v>3257</v>
      </c>
      <c r="E944" s="258" t="s">
        <v>3242</v>
      </c>
      <c r="F944" s="259">
        <v>46000000</v>
      </c>
      <c r="G944" s="259"/>
      <c r="H944" s="259"/>
      <c r="I944" s="259">
        <v>9200000</v>
      </c>
      <c r="J944" s="259"/>
      <c r="K944" s="259">
        <v>36800000</v>
      </c>
      <c r="L944" s="255" t="s">
        <v>74</v>
      </c>
      <c r="M944" s="255"/>
      <c r="N944" s="255">
        <v>973301839</v>
      </c>
      <c r="O944" s="253"/>
    </row>
    <row r="945" spans="1:15" ht="24" x14ac:dyDescent="0.25">
      <c r="A945" s="255">
        <v>25</v>
      </c>
      <c r="B945" s="235" t="s">
        <v>4183</v>
      </c>
      <c r="C945" s="256" t="s">
        <v>3267</v>
      </c>
      <c r="D945" s="257" t="s">
        <v>3241</v>
      </c>
      <c r="E945" s="258" t="s">
        <v>3242</v>
      </c>
      <c r="F945" s="259">
        <v>341000000</v>
      </c>
      <c r="G945" s="259">
        <v>50000000</v>
      </c>
      <c r="H945" s="259"/>
      <c r="I945" s="259">
        <v>24800000</v>
      </c>
      <c r="J945" s="259"/>
      <c r="K945" s="259">
        <v>266200000</v>
      </c>
      <c r="L945" s="255" t="s">
        <v>74</v>
      </c>
      <c r="M945" s="255"/>
      <c r="N945" s="255">
        <v>919665939</v>
      </c>
      <c r="O945" s="253"/>
    </row>
    <row r="946" spans="1:15" x14ac:dyDescent="0.25">
      <c r="A946" s="255" t="s">
        <v>2939</v>
      </c>
      <c r="B946" s="235">
        <v>25</v>
      </c>
      <c r="C946" s="256"/>
      <c r="D946" s="257"/>
      <c r="E946" s="258"/>
      <c r="F946" s="259">
        <f>SUM(F921:F945)</f>
        <v>5339100000</v>
      </c>
      <c r="G946" s="259">
        <f t="shared" ref="G946:K946" si="31">SUM(G921:G945)</f>
        <v>685608500</v>
      </c>
      <c r="H946" s="259">
        <f t="shared" si="31"/>
        <v>0</v>
      </c>
      <c r="I946" s="259">
        <f t="shared" si="31"/>
        <v>1724200000</v>
      </c>
      <c r="J946" s="259">
        <f t="shared" si="31"/>
        <v>0</v>
      </c>
      <c r="K946" s="259">
        <f t="shared" si="31"/>
        <v>2929291500</v>
      </c>
      <c r="L946" s="255"/>
      <c r="M946" s="255"/>
      <c r="N946" s="260"/>
      <c r="O946" s="248"/>
    </row>
    <row r="947" spans="1:15" s="251" customFormat="1" ht="42.75" customHeight="1" x14ac:dyDescent="0.25">
      <c r="A947" s="211"/>
      <c r="B947" s="211" t="s">
        <v>2857</v>
      </c>
      <c r="C947" s="391" t="s">
        <v>4957</v>
      </c>
      <c r="D947" s="392"/>
      <c r="E947" s="393"/>
      <c r="F947" s="212" t="s">
        <v>2858</v>
      </c>
      <c r="G947" s="212" t="s">
        <v>2859</v>
      </c>
      <c r="H947" s="212" t="s">
        <v>2860</v>
      </c>
      <c r="I947" s="212" t="s">
        <v>508</v>
      </c>
      <c r="J947" s="212" t="s">
        <v>2861</v>
      </c>
      <c r="K947" s="212" t="s">
        <v>510</v>
      </c>
      <c r="L947" s="211" t="s">
        <v>513</v>
      </c>
      <c r="M947" s="211" t="s">
        <v>514</v>
      </c>
      <c r="N947" s="250"/>
    </row>
    <row r="948" spans="1:15" x14ac:dyDescent="0.25">
      <c r="A948" s="255">
        <v>1</v>
      </c>
      <c r="B948" s="255" t="s">
        <v>4184</v>
      </c>
      <c r="C948" s="256" t="s">
        <v>3269</v>
      </c>
      <c r="D948" s="257" t="s">
        <v>3270</v>
      </c>
      <c r="E948" s="258" t="s">
        <v>3268</v>
      </c>
      <c r="F948" s="259">
        <v>92000000</v>
      </c>
      <c r="G948" s="259">
        <v>2000000</v>
      </c>
      <c r="H948" s="259"/>
      <c r="I948" s="259">
        <v>61000000</v>
      </c>
      <c r="J948" s="259"/>
      <c r="K948" s="259">
        <v>29000000</v>
      </c>
      <c r="L948" s="255" t="s">
        <v>74</v>
      </c>
      <c r="M948" s="255"/>
      <c r="N948" s="255">
        <v>975962355</v>
      </c>
      <c r="O948" s="255"/>
    </row>
    <row r="949" spans="1:15" x14ac:dyDescent="0.25">
      <c r="A949" s="255">
        <v>2</v>
      </c>
      <c r="B949" s="255" t="s">
        <v>2074</v>
      </c>
      <c r="C949" s="256" t="s">
        <v>3271</v>
      </c>
      <c r="D949" s="257" t="s">
        <v>3270</v>
      </c>
      <c r="E949" s="258" t="s">
        <v>3268</v>
      </c>
      <c r="F949" s="259">
        <v>46000000</v>
      </c>
      <c r="G949" s="259"/>
      <c r="H949" s="259"/>
      <c r="I949" s="259">
        <v>18400000</v>
      </c>
      <c r="J949" s="259"/>
      <c r="K949" s="259">
        <v>27600000</v>
      </c>
      <c r="L949" s="255" t="s">
        <v>74</v>
      </c>
      <c r="M949" s="255"/>
      <c r="N949" s="255">
        <v>1675532134</v>
      </c>
      <c r="O949" s="255"/>
    </row>
    <row r="950" spans="1:15" x14ac:dyDescent="0.25">
      <c r="A950" s="255" t="s">
        <v>2939</v>
      </c>
      <c r="B950" s="255">
        <v>2</v>
      </c>
      <c r="C950" s="256"/>
      <c r="D950" s="257"/>
      <c r="E950" s="258"/>
      <c r="F950" s="259">
        <f>SUM(F948:F949)</f>
        <v>138000000</v>
      </c>
      <c r="G950" s="259">
        <f t="shared" ref="G950:K950" si="32">SUM(G948:G949)</f>
        <v>2000000</v>
      </c>
      <c r="H950" s="259">
        <f t="shared" si="32"/>
        <v>0</v>
      </c>
      <c r="I950" s="259">
        <f t="shared" si="32"/>
        <v>79400000</v>
      </c>
      <c r="J950" s="259">
        <f t="shared" si="32"/>
        <v>0</v>
      </c>
      <c r="K950" s="259">
        <f t="shared" si="32"/>
        <v>56600000</v>
      </c>
      <c r="L950" s="255"/>
      <c r="M950" s="255"/>
      <c r="N950" s="260"/>
      <c r="O950" s="260"/>
    </row>
    <row r="951" spans="1:15" s="251" customFormat="1" ht="42.75" customHeight="1" x14ac:dyDescent="0.25">
      <c r="A951" s="211"/>
      <c r="B951" s="211" t="s">
        <v>2857</v>
      </c>
      <c r="C951" s="391" t="s">
        <v>4958</v>
      </c>
      <c r="D951" s="392"/>
      <c r="E951" s="393"/>
      <c r="F951" s="212" t="s">
        <v>2858</v>
      </c>
      <c r="G951" s="212" t="s">
        <v>2859</v>
      </c>
      <c r="H951" s="212" t="s">
        <v>2860</v>
      </c>
      <c r="I951" s="212" t="s">
        <v>508</v>
      </c>
      <c r="J951" s="212" t="s">
        <v>2861</v>
      </c>
      <c r="K951" s="212" t="s">
        <v>510</v>
      </c>
      <c r="L951" s="211" t="s">
        <v>513</v>
      </c>
      <c r="M951" s="211" t="s">
        <v>514</v>
      </c>
      <c r="N951" s="250"/>
    </row>
    <row r="952" spans="1:15" ht="24" x14ac:dyDescent="0.25">
      <c r="A952" s="255">
        <v>1</v>
      </c>
      <c r="B952" s="255" t="s">
        <v>4185</v>
      </c>
      <c r="C952" s="256" t="s">
        <v>3273</v>
      </c>
      <c r="D952" s="257" t="s">
        <v>3274</v>
      </c>
      <c r="E952" s="258" t="s">
        <v>3272</v>
      </c>
      <c r="F952" s="259">
        <v>719500000</v>
      </c>
      <c r="G952" s="259">
        <v>6500000</v>
      </c>
      <c r="H952" s="259"/>
      <c r="I952" s="259">
        <v>620000000</v>
      </c>
      <c r="J952" s="259"/>
      <c r="K952" s="259">
        <v>93000000</v>
      </c>
      <c r="L952" s="255" t="s">
        <v>74</v>
      </c>
      <c r="M952" s="255"/>
      <c r="N952" s="255"/>
      <c r="O952" s="255"/>
    </row>
    <row r="953" spans="1:15" x14ac:dyDescent="0.25">
      <c r="A953" s="255">
        <v>2</v>
      </c>
      <c r="B953" s="255" t="s">
        <v>4186</v>
      </c>
      <c r="C953" s="256" t="s">
        <v>3275</v>
      </c>
      <c r="D953" s="257" t="s">
        <v>3274</v>
      </c>
      <c r="E953" s="258" t="s">
        <v>3272</v>
      </c>
      <c r="F953" s="259">
        <v>435000000</v>
      </c>
      <c r="G953" s="259">
        <v>47000000</v>
      </c>
      <c r="H953" s="259"/>
      <c r="I953" s="259">
        <v>174800000</v>
      </c>
      <c r="J953" s="259"/>
      <c r="K953" s="259">
        <v>213200000</v>
      </c>
      <c r="L953" s="255" t="s">
        <v>74</v>
      </c>
      <c r="M953" s="255"/>
      <c r="N953" s="255">
        <v>974335435</v>
      </c>
      <c r="O953" s="255"/>
    </row>
    <row r="954" spans="1:15" ht="24" x14ac:dyDescent="0.25">
      <c r="A954" s="255">
        <v>3</v>
      </c>
      <c r="B954" s="255" t="s">
        <v>4187</v>
      </c>
      <c r="C954" s="256" t="s">
        <v>3276</v>
      </c>
      <c r="D954" s="257" t="s">
        <v>3274</v>
      </c>
      <c r="E954" s="258" t="s">
        <v>3272</v>
      </c>
      <c r="F954" s="259">
        <v>141000000</v>
      </c>
      <c r="G954" s="259">
        <v>10907000</v>
      </c>
      <c r="H954" s="259"/>
      <c r="I954" s="259">
        <v>43200000</v>
      </c>
      <c r="J954" s="259"/>
      <c r="K954" s="259">
        <v>86893000</v>
      </c>
      <c r="L954" s="255" t="s">
        <v>74</v>
      </c>
      <c r="M954" s="255"/>
      <c r="N954" s="255">
        <v>967138597</v>
      </c>
      <c r="O954" s="255"/>
    </row>
    <row r="955" spans="1:15" ht="24" x14ac:dyDescent="0.25">
      <c r="A955" s="255">
        <v>4</v>
      </c>
      <c r="B955" s="255" t="s">
        <v>4188</v>
      </c>
      <c r="C955" s="256" t="s">
        <v>3276</v>
      </c>
      <c r="D955" s="257" t="s">
        <v>3274</v>
      </c>
      <c r="E955" s="258" t="s">
        <v>3272</v>
      </c>
      <c r="F955" s="259">
        <v>31500000</v>
      </c>
      <c r="G955" s="259">
        <v>900000</v>
      </c>
      <c r="H955" s="259"/>
      <c r="I955" s="259"/>
      <c r="J955" s="259"/>
      <c r="K955" s="259">
        <v>30600000</v>
      </c>
      <c r="L955" s="255" t="s">
        <v>74</v>
      </c>
      <c r="M955" s="255"/>
      <c r="N955" s="255">
        <v>978242035</v>
      </c>
      <c r="O955" s="255"/>
    </row>
    <row r="956" spans="1:15" ht="24" x14ac:dyDescent="0.25">
      <c r="A956" s="255">
        <v>5</v>
      </c>
      <c r="B956" s="255" t="s">
        <v>4189</v>
      </c>
      <c r="C956" s="256" t="s">
        <v>3277</v>
      </c>
      <c r="D956" s="257" t="s">
        <v>3278</v>
      </c>
      <c r="E956" s="258" t="s">
        <v>3272</v>
      </c>
      <c r="F956" s="259">
        <v>374450000</v>
      </c>
      <c r="G956" s="259">
        <v>44000000</v>
      </c>
      <c r="H956" s="259"/>
      <c r="I956" s="259">
        <v>43400000</v>
      </c>
      <c r="J956" s="259"/>
      <c r="K956" s="259">
        <v>287050000</v>
      </c>
      <c r="L956" s="255" t="s">
        <v>74</v>
      </c>
      <c r="M956" s="255"/>
      <c r="N956" s="255">
        <v>968118678</v>
      </c>
      <c r="O956" s="255"/>
    </row>
    <row r="957" spans="1:15" x14ac:dyDescent="0.25">
      <c r="A957" s="255">
        <v>6</v>
      </c>
      <c r="B957" s="255" t="s">
        <v>4190</v>
      </c>
      <c r="C957" s="256" t="s">
        <v>3279</v>
      </c>
      <c r="D957" s="257" t="s">
        <v>3274</v>
      </c>
      <c r="E957" s="258" t="s">
        <v>3272</v>
      </c>
      <c r="F957" s="259">
        <v>172500000</v>
      </c>
      <c r="G957" s="259">
        <v>16000000</v>
      </c>
      <c r="H957" s="259"/>
      <c r="I957" s="259">
        <v>70000000</v>
      </c>
      <c r="J957" s="259"/>
      <c r="K957" s="259">
        <v>86500000</v>
      </c>
      <c r="L957" s="255" t="s">
        <v>74</v>
      </c>
      <c r="M957" s="255"/>
      <c r="N957" s="255">
        <v>982220168</v>
      </c>
      <c r="O957" s="255"/>
    </row>
    <row r="958" spans="1:15" x14ac:dyDescent="0.25">
      <c r="A958" s="255">
        <v>7</v>
      </c>
      <c r="B958" s="255" t="s">
        <v>4174</v>
      </c>
      <c r="C958" s="256" t="s">
        <v>3280</v>
      </c>
      <c r="D958" s="257" t="s">
        <v>3274</v>
      </c>
      <c r="E958" s="258" t="s">
        <v>3272</v>
      </c>
      <c r="F958" s="259">
        <v>93000000</v>
      </c>
      <c r="G958" s="259">
        <v>6020000</v>
      </c>
      <c r="H958" s="259"/>
      <c r="I958" s="259">
        <v>55200000</v>
      </c>
      <c r="J958" s="259"/>
      <c r="K958" s="259">
        <v>31780000</v>
      </c>
      <c r="L958" s="255" t="s">
        <v>74</v>
      </c>
      <c r="M958" s="255"/>
      <c r="N958" s="255">
        <v>1679320509</v>
      </c>
      <c r="O958" s="255"/>
    </row>
    <row r="959" spans="1:15" ht="24" x14ac:dyDescent="0.25">
      <c r="A959" s="255">
        <v>8</v>
      </c>
      <c r="B959" s="255" t="s">
        <v>4191</v>
      </c>
      <c r="C959" s="256" t="s">
        <v>3281</v>
      </c>
      <c r="D959" s="257" t="s">
        <v>3274</v>
      </c>
      <c r="E959" s="258" t="s">
        <v>3272</v>
      </c>
      <c r="F959" s="259">
        <v>202000000</v>
      </c>
      <c r="G959" s="259">
        <v>23500000</v>
      </c>
      <c r="H959" s="259"/>
      <c r="I959" s="259">
        <v>18400000</v>
      </c>
      <c r="J959" s="259"/>
      <c r="K959" s="259">
        <v>160100000</v>
      </c>
      <c r="L959" s="255" t="s">
        <v>74</v>
      </c>
      <c r="M959" s="255"/>
      <c r="N959" s="255">
        <v>1658286498</v>
      </c>
      <c r="O959" s="255"/>
    </row>
    <row r="960" spans="1:15" x14ac:dyDescent="0.25">
      <c r="A960" s="255">
        <v>9</v>
      </c>
      <c r="B960" s="255" t="s">
        <v>4192</v>
      </c>
      <c r="C960" s="256" t="s">
        <v>3282</v>
      </c>
      <c r="D960" s="257" t="s">
        <v>3274</v>
      </c>
      <c r="E960" s="258" t="s">
        <v>3272</v>
      </c>
      <c r="F960" s="259">
        <v>63000000</v>
      </c>
      <c r="G960" s="259">
        <v>11300000</v>
      </c>
      <c r="H960" s="259"/>
      <c r="I960" s="259"/>
      <c r="J960" s="259"/>
      <c r="K960" s="259">
        <v>51700000</v>
      </c>
      <c r="L960" s="255" t="s">
        <v>74</v>
      </c>
      <c r="M960" s="255"/>
      <c r="N960" s="255">
        <v>1665472552</v>
      </c>
      <c r="O960" s="255"/>
    </row>
    <row r="961" spans="1:15" ht="24" x14ac:dyDescent="0.25">
      <c r="A961" s="255">
        <v>10</v>
      </c>
      <c r="B961" s="255" t="s">
        <v>4193</v>
      </c>
      <c r="C961" s="256" t="s">
        <v>3281</v>
      </c>
      <c r="D961" s="257" t="s">
        <v>3274</v>
      </c>
      <c r="E961" s="258" t="s">
        <v>3272</v>
      </c>
      <c r="F961" s="259">
        <v>301000000</v>
      </c>
      <c r="G961" s="259">
        <v>140000000</v>
      </c>
      <c r="H961" s="259"/>
      <c r="I961" s="259">
        <v>50000000</v>
      </c>
      <c r="J961" s="259"/>
      <c r="K961" s="259">
        <v>111000000</v>
      </c>
      <c r="L961" s="255" t="s">
        <v>74</v>
      </c>
      <c r="M961" s="255"/>
      <c r="N961" s="255">
        <v>1694986588</v>
      </c>
      <c r="O961" s="255"/>
    </row>
    <row r="962" spans="1:15" x14ac:dyDescent="0.25">
      <c r="A962" s="255">
        <v>11</v>
      </c>
      <c r="B962" s="255" t="s">
        <v>4194</v>
      </c>
      <c r="C962" s="256" t="s">
        <v>3283</v>
      </c>
      <c r="D962" s="257" t="s">
        <v>3284</v>
      </c>
      <c r="E962" s="258" t="s">
        <v>3272</v>
      </c>
      <c r="F962" s="259">
        <v>31500000</v>
      </c>
      <c r="G962" s="259"/>
      <c r="H962" s="259"/>
      <c r="I962" s="259"/>
      <c r="J962" s="259"/>
      <c r="K962" s="259">
        <v>31500000</v>
      </c>
      <c r="L962" s="255" t="s">
        <v>74</v>
      </c>
      <c r="M962" s="255"/>
      <c r="N962" s="255">
        <v>1628504003</v>
      </c>
      <c r="O962" s="255"/>
    </row>
    <row r="963" spans="1:15" x14ac:dyDescent="0.25">
      <c r="A963" s="255">
        <v>12</v>
      </c>
      <c r="B963" s="255" t="s">
        <v>4195</v>
      </c>
      <c r="C963" s="256" t="s">
        <v>3285</v>
      </c>
      <c r="D963" s="257" t="s">
        <v>3284</v>
      </c>
      <c r="E963" s="258" t="s">
        <v>3272</v>
      </c>
      <c r="F963" s="259">
        <v>654000000</v>
      </c>
      <c r="G963" s="259">
        <v>150000000</v>
      </c>
      <c r="H963" s="259"/>
      <c r="I963" s="259">
        <v>186000000</v>
      </c>
      <c r="J963" s="259"/>
      <c r="K963" s="259">
        <v>318000000</v>
      </c>
      <c r="L963" s="255" t="s">
        <v>74</v>
      </c>
      <c r="M963" s="255"/>
      <c r="N963" s="255">
        <v>963155690</v>
      </c>
      <c r="O963" s="255"/>
    </row>
    <row r="964" spans="1:15" x14ac:dyDescent="0.25">
      <c r="A964" s="255" t="s">
        <v>2939</v>
      </c>
      <c r="B964" s="255">
        <v>12</v>
      </c>
      <c r="C964" s="256"/>
      <c r="D964" s="257"/>
      <c r="E964" s="258"/>
      <c r="F964" s="259">
        <f>SUM(F952:F963)</f>
        <v>3218450000</v>
      </c>
      <c r="G964" s="259">
        <f t="shared" ref="G964:K964" si="33">SUM(G952:G963)</f>
        <v>456127000</v>
      </c>
      <c r="H964" s="259">
        <f t="shared" si="33"/>
        <v>0</v>
      </c>
      <c r="I964" s="259">
        <f t="shared" si="33"/>
        <v>1261000000</v>
      </c>
      <c r="J964" s="259">
        <f t="shared" si="33"/>
        <v>0</v>
      </c>
      <c r="K964" s="259">
        <f t="shared" si="33"/>
        <v>1501323000</v>
      </c>
      <c r="L964" s="255"/>
      <c r="M964" s="255"/>
      <c r="N964" s="260"/>
      <c r="O964" s="260"/>
    </row>
    <row r="965" spans="1:15" s="251" customFormat="1" ht="42.75" customHeight="1" x14ac:dyDescent="0.25">
      <c r="A965" s="211"/>
      <c r="B965" s="211" t="s">
        <v>2857</v>
      </c>
      <c r="C965" s="391" t="s">
        <v>4959</v>
      </c>
      <c r="D965" s="392"/>
      <c r="E965" s="393"/>
      <c r="F965" s="212" t="s">
        <v>2858</v>
      </c>
      <c r="G965" s="212" t="s">
        <v>2859</v>
      </c>
      <c r="H965" s="212" t="s">
        <v>2860</v>
      </c>
      <c r="I965" s="212" t="s">
        <v>508</v>
      </c>
      <c r="J965" s="212" t="s">
        <v>2861</v>
      </c>
      <c r="K965" s="212" t="s">
        <v>510</v>
      </c>
      <c r="L965" s="211" t="s">
        <v>513</v>
      </c>
      <c r="M965" s="211" t="s">
        <v>514</v>
      </c>
      <c r="N965" s="250"/>
    </row>
    <row r="966" spans="1:15" ht="24" x14ac:dyDescent="0.25">
      <c r="A966" s="255">
        <v>1</v>
      </c>
      <c r="B966" s="215" t="s">
        <v>4196</v>
      </c>
      <c r="C966" s="266" t="s">
        <v>3287</v>
      </c>
      <c r="D966" s="267" t="s">
        <v>3288</v>
      </c>
      <c r="E966" s="268" t="s">
        <v>3286</v>
      </c>
      <c r="F966" s="216">
        <v>6000000</v>
      </c>
      <c r="G966" s="216"/>
      <c r="H966" s="216"/>
      <c r="I966" s="216"/>
      <c r="J966" s="216"/>
      <c r="K966" s="216">
        <v>6000000</v>
      </c>
      <c r="L966" s="215" t="s">
        <v>74</v>
      </c>
      <c r="M966" s="215"/>
      <c r="N966" s="215">
        <v>962139406</v>
      </c>
      <c r="O966" s="215"/>
    </row>
    <row r="967" spans="1:15" x14ac:dyDescent="0.25">
      <c r="A967" s="255">
        <v>2</v>
      </c>
      <c r="B967" s="215" t="s">
        <v>4197</v>
      </c>
      <c r="C967" s="266" t="s">
        <v>3289</v>
      </c>
      <c r="D967" s="267" t="s">
        <v>3290</v>
      </c>
      <c r="E967" s="268" t="s">
        <v>3286</v>
      </c>
      <c r="F967" s="216">
        <v>63000000</v>
      </c>
      <c r="G967" s="216">
        <v>10575000</v>
      </c>
      <c r="H967" s="216"/>
      <c r="I967" s="216">
        <v>8300000</v>
      </c>
      <c r="J967" s="216"/>
      <c r="K967" s="216">
        <v>44125000</v>
      </c>
      <c r="L967" s="215" t="s">
        <v>74</v>
      </c>
      <c r="M967" s="215"/>
      <c r="N967" s="215">
        <v>1638328049</v>
      </c>
      <c r="O967" s="215"/>
    </row>
    <row r="968" spans="1:15" x14ac:dyDescent="0.25">
      <c r="A968" s="255">
        <v>3</v>
      </c>
      <c r="B968" s="215" t="s">
        <v>4198</v>
      </c>
      <c r="C968" s="266" t="s">
        <v>3291</v>
      </c>
      <c r="D968" s="267" t="s">
        <v>3290</v>
      </c>
      <c r="E968" s="268" t="s">
        <v>3286</v>
      </c>
      <c r="F968" s="216">
        <v>31500000</v>
      </c>
      <c r="G968" s="216">
        <v>900000</v>
      </c>
      <c r="H968" s="216"/>
      <c r="I968" s="216">
        <v>14800000</v>
      </c>
      <c r="J968" s="216"/>
      <c r="K968" s="216">
        <v>15800000</v>
      </c>
      <c r="L968" s="215" t="s">
        <v>74</v>
      </c>
      <c r="M968" s="215"/>
      <c r="N968" s="215">
        <v>1202534738</v>
      </c>
      <c r="O968" s="215"/>
    </row>
    <row r="969" spans="1:15" x14ac:dyDescent="0.25">
      <c r="A969" s="255">
        <v>4</v>
      </c>
      <c r="B969" s="215" t="s">
        <v>4199</v>
      </c>
      <c r="C969" s="266" t="s">
        <v>3292</v>
      </c>
      <c r="D969" s="267" t="s">
        <v>3293</v>
      </c>
      <c r="E969" s="268" t="s">
        <v>3286</v>
      </c>
      <c r="F969" s="216">
        <v>186000000</v>
      </c>
      <c r="G969" s="216">
        <v>38000000</v>
      </c>
      <c r="H969" s="216"/>
      <c r="I969" s="216">
        <v>6200000</v>
      </c>
      <c r="J969" s="216"/>
      <c r="K969" s="216">
        <v>141800000</v>
      </c>
      <c r="L969" s="215" t="s">
        <v>74</v>
      </c>
      <c r="M969" s="215"/>
      <c r="N969" s="215">
        <v>934932868</v>
      </c>
      <c r="O969" s="215"/>
    </row>
    <row r="970" spans="1:15" x14ac:dyDescent="0.25">
      <c r="A970" s="255">
        <v>5</v>
      </c>
      <c r="B970" s="215" t="s">
        <v>4200</v>
      </c>
      <c r="C970" s="266" t="s">
        <v>3292</v>
      </c>
      <c r="D970" s="267" t="s">
        <v>3293</v>
      </c>
      <c r="E970" s="268" t="s">
        <v>3286</v>
      </c>
      <c r="F970" s="216">
        <v>230000000</v>
      </c>
      <c r="G970" s="216">
        <v>20000000</v>
      </c>
      <c r="H970" s="216"/>
      <c r="I970" s="216">
        <v>23600000</v>
      </c>
      <c r="J970" s="216"/>
      <c r="K970" s="216">
        <v>186400000</v>
      </c>
      <c r="L970" s="215" t="s">
        <v>74</v>
      </c>
      <c r="M970" s="215"/>
      <c r="N970" s="215">
        <v>969156979</v>
      </c>
      <c r="O970" s="215"/>
    </row>
    <row r="971" spans="1:15" ht="24" x14ac:dyDescent="0.25">
      <c r="A971" s="255">
        <v>6</v>
      </c>
      <c r="B971" s="215" t="s">
        <v>4201</v>
      </c>
      <c r="C971" s="266" t="s">
        <v>3294</v>
      </c>
      <c r="D971" s="267" t="s">
        <v>3290</v>
      </c>
      <c r="E971" s="268" t="s">
        <v>3286</v>
      </c>
      <c r="F971" s="216">
        <v>30000000</v>
      </c>
      <c r="G971" s="216">
        <v>400000</v>
      </c>
      <c r="H971" s="216"/>
      <c r="I971" s="216"/>
      <c r="J971" s="216"/>
      <c r="K971" s="216">
        <v>29600000</v>
      </c>
      <c r="L971" s="215" t="s">
        <v>74</v>
      </c>
      <c r="M971" s="215"/>
      <c r="N971" s="215">
        <v>935446201</v>
      </c>
      <c r="O971" s="215"/>
    </row>
    <row r="972" spans="1:15" x14ac:dyDescent="0.25">
      <c r="A972" s="255">
        <v>7</v>
      </c>
      <c r="B972" s="215" t="s">
        <v>4202</v>
      </c>
      <c r="C972" s="266" t="s">
        <v>3292</v>
      </c>
      <c r="D972" s="267" t="s">
        <v>3293</v>
      </c>
      <c r="E972" s="268" t="s">
        <v>3286</v>
      </c>
      <c r="F972" s="216">
        <v>286000000</v>
      </c>
      <c r="G972" s="216"/>
      <c r="H972" s="216"/>
      <c r="I972" s="216">
        <v>93200000</v>
      </c>
      <c r="J972" s="216"/>
      <c r="K972" s="216">
        <v>192800000</v>
      </c>
      <c r="L972" s="215" t="s">
        <v>74</v>
      </c>
      <c r="M972" s="215"/>
      <c r="N972" s="215">
        <v>963292286</v>
      </c>
      <c r="O972" s="215"/>
    </row>
    <row r="973" spans="1:15" x14ac:dyDescent="0.25">
      <c r="A973" s="255">
        <v>8</v>
      </c>
      <c r="B973" s="215" t="s">
        <v>4203</v>
      </c>
      <c r="C973" s="266" t="s">
        <v>3295</v>
      </c>
      <c r="D973" s="267" t="s">
        <v>3296</v>
      </c>
      <c r="E973" s="268" t="s">
        <v>3286</v>
      </c>
      <c r="F973" s="216">
        <v>45000000</v>
      </c>
      <c r="G973" s="216"/>
      <c r="H973" s="216"/>
      <c r="I973" s="216"/>
      <c r="J973" s="216"/>
      <c r="K973" s="216">
        <v>45000000</v>
      </c>
      <c r="L973" s="215" t="s">
        <v>74</v>
      </c>
      <c r="M973" s="215"/>
      <c r="N973" s="215">
        <v>928457879</v>
      </c>
      <c r="O973" s="215"/>
    </row>
    <row r="974" spans="1:15" ht="24" x14ac:dyDescent="0.25">
      <c r="A974" s="255">
        <v>9</v>
      </c>
      <c r="B974" s="215" t="s">
        <v>4204</v>
      </c>
      <c r="C974" s="266" t="s">
        <v>3287</v>
      </c>
      <c r="D974" s="267" t="s">
        <v>3288</v>
      </c>
      <c r="E974" s="268" t="s">
        <v>3286</v>
      </c>
      <c r="F974" s="216">
        <v>6000000</v>
      </c>
      <c r="G974" s="216"/>
      <c r="H974" s="216"/>
      <c r="I974" s="216"/>
      <c r="J974" s="216"/>
      <c r="K974" s="216">
        <v>6000000</v>
      </c>
      <c r="L974" s="215" t="s">
        <v>74</v>
      </c>
      <c r="M974" s="215"/>
      <c r="N974" s="215">
        <v>1656501305</v>
      </c>
      <c r="O974" s="215"/>
    </row>
    <row r="975" spans="1:15" x14ac:dyDescent="0.25">
      <c r="A975" s="255">
        <v>10</v>
      </c>
      <c r="B975" s="235" t="s">
        <v>4205</v>
      </c>
      <c r="C975" s="266" t="s">
        <v>3297</v>
      </c>
      <c r="D975" s="267" t="s">
        <v>3290</v>
      </c>
      <c r="E975" s="268" t="s">
        <v>3286</v>
      </c>
      <c r="F975" s="216">
        <v>233500000</v>
      </c>
      <c r="G975" s="216">
        <v>110000000</v>
      </c>
      <c r="H975" s="216"/>
      <c r="I975" s="216">
        <v>34800000</v>
      </c>
      <c r="J975" s="216"/>
      <c r="K975" s="216">
        <v>87700000</v>
      </c>
      <c r="L975" s="215" t="s">
        <v>74</v>
      </c>
      <c r="M975" s="215"/>
      <c r="N975" s="215">
        <v>1225588080</v>
      </c>
      <c r="O975" s="215"/>
    </row>
    <row r="976" spans="1:15" ht="24" x14ac:dyDescent="0.25">
      <c r="A976" s="255">
        <v>11</v>
      </c>
      <c r="B976" s="215" t="s">
        <v>4206</v>
      </c>
      <c r="C976" s="266" t="s">
        <v>3297</v>
      </c>
      <c r="D976" s="267" t="s">
        <v>3290</v>
      </c>
      <c r="E976" s="268" t="s">
        <v>3286</v>
      </c>
      <c r="F976" s="216">
        <v>31500000</v>
      </c>
      <c r="G976" s="216">
        <v>2700000</v>
      </c>
      <c r="H976" s="216"/>
      <c r="I976" s="216"/>
      <c r="J976" s="216"/>
      <c r="K976" s="216">
        <v>28800000</v>
      </c>
      <c r="L976" s="215" t="s">
        <v>74</v>
      </c>
      <c r="M976" s="215"/>
      <c r="N976" s="215">
        <v>1652701339</v>
      </c>
      <c r="O976" s="215"/>
    </row>
    <row r="977" spans="1:15" x14ac:dyDescent="0.25">
      <c r="A977" s="255">
        <v>12</v>
      </c>
      <c r="B977" s="215" t="s">
        <v>4207</v>
      </c>
      <c r="C977" s="266" t="s">
        <v>3298</v>
      </c>
      <c r="D977" s="267" t="s">
        <v>3290</v>
      </c>
      <c r="E977" s="268" t="s">
        <v>3286</v>
      </c>
      <c r="F977" s="216">
        <v>63000000</v>
      </c>
      <c r="G977" s="216">
        <v>4975000</v>
      </c>
      <c r="H977" s="216"/>
      <c r="I977" s="216"/>
      <c r="J977" s="216"/>
      <c r="K977" s="216">
        <v>58025000</v>
      </c>
      <c r="L977" s="215" t="s">
        <v>74</v>
      </c>
      <c r="M977" s="215"/>
      <c r="N977" s="215">
        <v>986063193</v>
      </c>
      <c r="O977" s="215"/>
    </row>
    <row r="978" spans="1:15" ht="24" x14ac:dyDescent="0.25">
      <c r="A978" s="255">
        <v>13</v>
      </c>
      <c r="B978" s="215" t="s">
        <v>4208</v>
      </c>
      <c r="C978" s="266" t="s">
        <v>3299</v>
      </c>
      <c r="D978" s="267" t="s">
        <v>3290</v>
      </c>
      <c r="E978" s="268" t="s">
        <v>3286</v>
      </c>
      <c r="F978" s="216">
        <v>31500000</v>
      </c>
      <c r="G978" s="216">
        <v>900000</v>
      </c>
      <c r="H978" s="216"/>
      <c r="I978" s="216">
        <v>18000000</v>
      </c>
      <c r="J978" s="216"/>
      <c r="K978" s="216">
        <v>12600000</v>
      </c>
      <c r="L978" s="215" t="s">
        <v>74</v>
      </c>
      <c r="M978" s="215"/>
      <c r="N978" s="215">
        <v>976847587</v>
      </c>
      <c r="O978" s="215"/>
    </row>
    <row r="979" spans="1:15" ht="24" x14ac:dyDescent="0.25">
      <c r="A979" s="255">
        <v>14</v>
      </c>
      <c r="B979" s="215" t="s">
        <v>4209</v>
      </c>
      <c r="C979" s="266" t="s">
        <v>3300</v>
      </c>
      <c r="D979" s="267" t="s">
        <v>3290</v>
      </c>
      <c r="E979" s="268" t="s">
        <v>3286</v>
      </c>
      <c r="F979" s="216">
        <v>45000000</v>
      </c>
      <c r="G979" s="216"/>
      <c r="H979" s="216"/>
      <c r="I979" s="216">
        <v>36800000</v>
      </c>
      <c r="J979" s="216"/>
      <c r="K979" s="216">
        <v>8200000</v>
      </c>
      <c r="L979" s="215" t="s">
        <v>74</v>
      </c>
      <c r="M979" s="215"/>
      <c r="N979" s="215">
        <v>984164602</v>
      </c>
      <c r="O979" s="215"/>
    </row>
    <row r="980" spans="1:15" x14ac:dyDescent="0.25">
      <c r="A980" s="255">
        <v>15</v>
      </c>
      <c r="B980" s="215" t="s">
        <v>4210</v>
      </c>
      <c r="C980" s="266" t="s">
        <v>3301</v>
      </c>
      <c r="D980" s="267" t="s">
        <v>3290</v>
      </c>
      <c r="E980" s="268" t="s">
        <v>3286</v>
      </c>
      <c r="F980" s="216">
        <v>63000000</v>
      </c>
      <c r="G980" s="216">
        <v>6700000</v>
      </c>
      <c r="H980" s="216"/>
      <c r="I980" s="216">
        <v>2800000</v>
      </c>
      <c r="J980" s="216"/>
      <c r="K980" s="216">
        <v>53500000</v>
      </c>
      <c r="L980" s="215" t="s">
        <v>74</v>
      </c>
      <c r="M980" s="215"/>
      <c r="N980" s="215">
        <v>1629533511</v>
      </c>
      <c r="O980" s="215"/>
    </row>
    <row r="981" spans="1:15" x14ac:dyDescent="0.25">
      <c r="A981" s="255" t="s">
        <v>2939</v>
      </c>
      <c r="B981" s="215">
        <v>15</v>
      </c>
      <c r="C981" s="266"/>
      <c r="D981" s="267"/>
      <c r="E981" s="268"/>
      <c r="F981" s="216">
        <f t="shared" ref="F981:K981" si="34">SUM(F966:F980)</f>
        <v>1351000000</v>
      </c>
      <c r="G981" s="216">
        <f t="shared" si="34"/>
        <v>195150000</v>
      </c>
      <c r="H981" s="216">
        <f t="shared" si="34"/>
        <v>0</v>
      </c>
      <c r="I981" s="216">
        <f t="shared" si="34"/>
        <v>238500000</v>
      </c>
      <c r="J981" s="216">
        <f t="shared" si="34"/>
        <v>0</v>
      </c>
      <c r="K981" s="216">
        <f t="shared" si="34"/>
        <v>916350000</v>
      </c>
      <c r="L981" s="215"/>
      <c r="M981" s="215"/>
      <c r="N981" s="269"/>
      <c r="O981" s="269"/>
    </row>
    <row r="982" spans="1:15" s="251" customFormat="1" ht="42.75" customHeight="1" x14ac:dyDescent="0.25">
      <c r="A982" s="211"/>
      <c r="B982" s="211" t="s">
        <v>2857</v>
      </c>
      <c r="C982" s="391" t="s">
        <v>4960</v>
      </c>
      <c r="D982" s="392"/>
      <c r="E982" s="393"/>
      <c r="F982" s="212" t="s">
        <v>2858</v>
      </c>
      <c r="G982" s="212" t="s">
        <v>2859</v>
      </c>
      <c r="H982" s="212" t="s">
        <v>2860</v>
      </c>
      <c r="I982" s="212" t="s">
        <v>508</v>
      </c>
      <c r="J982" s="212" t="s">
        <v>2861</v>
      </c>
      <c r="K982" s="212" t="s">
        <v>510</v>
      </c>
      <c r="L982" s="211" t="s">
        <v>513</v>
      </c>
      <c r="M982" s="211" t="s">
        <v>514</v>
      </c>
      <c r="N982" s="250"/>
    </row>
    <row r="983" spans="1:15" ht="24" x14ac:dyDescent="0.25">
      <c r="A983" s="255">
        <v>1</v>
      </c>
      <c r="B983" s="273" t="s">
        <v>4211</v>
      </c>
      <c r="C983" s="266" t="s">
        <v>3303</v>
      </c>
      <c r="D983" s="267" t="s">
        <v>3304</v>
      </c>
      <c r="E983" s="268" t="s">
        <v>3302</v>
      </c>
      <c r="F983" s="216">
        <v>105400000</v>
      </c>
      <c r="G983" s="216">
        <v>18379726</v>
      </c>
      <c r="H983" s="216"/>
      <c r="I983" s="216"/>
      <c r="J983" s="216"/>
      <c r="K983" s="216">
        <v>87020274</v>
      </c>
      <c r="L983" s="215" t="s">
        <v>74</v>
      </c>
      <c r="M983" s="215"/>
      <c r="N983" s="215"/>
      <c r="O983" s="215"/>
    </row>
    <row r="984" spans="1:15" ht="24" x14ac:dyDescent="0.25">
      <c r="A984" s="255">
        <v>2</v>
      </c>
      <c r="B984" s="273" t="s">
        <v>4212</v>
      </c>
      <c r="C984" s="266" t="s">
        <v>3303</v>
      </c>
      <c r="D984" s="267" t="s">
        <v>3304</v>
      </c>
      <c r="E984" s="268" t="s">
        <v>3302</v>
      </c>
      <c r="F984" s="216">
        <v>18400000</v>
      </c>
      <c r="G984" s="216"/>
      <c r="H984" s="216"/>
      <c r="I984" s="216"/>
      <c r="J984" s="216"/>
      <c r="K984" s="216">
        <v>18400000</v>
      </c>
      <c r="L984" s="215" t="s">
        <v>74</v>
      </c>
      <c r="M984" s="215"/>
      <c r="N984" s="215"/>
      <c r="O984" s="215"/>
    </row>
    <row r="985" spans="1:15" ht="24" x14ac:dyDescent="0.25">
      <c r="A985" s="255">
        <v>3</v>
      </c>
      <c r="B985" s="273" t="s">
        <v>4213</v>
      </c>
      <c r="C985" s="266" t="s">
        <v>3305</v>
      </c>
      <c r="D985" s="267" t="s">
        <v>3306</v>
      </c>
      <c r="E985" s="268" t="s">
        <v>3302</v>
      </c>
      <c r="F985" s="216">
        <v>136400000</v>
      </c>
      <c r="G985" s="216">
        <v>27393025</v>
      </c>
      <c r="H985" s="216"/>
      <c r="I985" s="216"/>
      <c r="J985" s="216"/>
      <c r="K985" s="216">
        <v>109006975</v>
      </c>
      <c r="L985" s="215" t="s">
        <v>74</v>
      </c>
      <c r="M985" s="215"/>
      <c r="N985" s="215"/>
      <c r="O985" s="215"/>
    </row>
    <row r="986" spans="1:15" ht="24" x14ac:dyDescent="0.25">
      <c r="A986" s="255">
        <v>4</v>
      </c>
      <c r="B986" s="274" t="s">
        <v>4214</v>
      </c>
      <c r="C986" s="266" t="s">
        <v>3307</v>
      </c>
      <c r="D986" s="267" t="s">
        <v>3304</v>
      </c>
      <c r="E986" s="268" t="s">
        <v>3302</v>
      </c>
      <c r="F986" s="216">
        <v>31000000</v>
      </c>
      <c r="G986" s="216">
        <v>3746250</v>
      </c>
      <c r="H986" s="216"/>
      <c r="I986" s="216"/>
      <c r="J986" s="216"/>
      <c r="K986" s="216">
        <v>27253750</v>
      </c>
      <c r="L986" s="215" t="s">
        <v>74</v>
      </c>
      <c r="M986" s="215"/>
      <c r="N986" s="215"/>
      <c r="O986" s="215"/>
    </row>
    <row r="987" spans="1:15" ht="24" x14ac:dyDescent="0.25">
      <c r="A987" s="255">
        <v>5</v>
      </c>
      <c r="B987" s="274" t="s">
        <v>4215</v>
      </c>
      <c r="C987" s="266" t="s">
        <v>3308</v>
      </c>
      <c r="D987" s="267" t="s">
        <v>3309</v>
      </c>
      <c r="E987" s="268" t="s">
        <v>3302</v>
      </c>
      <c r="F987" s="216">
        <v>24800000</v>
      </c>
      <c r="G987" s="216">
        <v>120000</v>
      </c>
      <c r="H987" s="216"/>
      <c r="I987" s="216"/>
      <c r="J987" s="216"/>
      <c r="K987" s="216">
        <v>24680000</v>
      </c>
      <c r="L987" s="215" t="s">
        <v>74</v>
      </c>
      <c r="M987" s="215"/>
      <c r="N987" s="215"/>
      <c r="O987" s="215"/>
    </row>
    <row r="988" spans="1:15" ht="24" x14ac:dyDescent="0.25">
      <c r="A988" s="255">
        <v>6</v>
      </c>
      <c r="B988" s="274" t="s">
        <v>4216</v>
      </c>
      <c r="C988" s="266" t="s">
        <v>3113</v>
      </c>
      <c r="D988" s="267" t="s">
        <v>3304</v>
      </c>
      <c r="E988" s="268" t="s">
        <v>3302</v>
      </c>
      <c r="F988" s="216">
        <v>46000000</v>
      </c>
      <c r="G988" s="216"/>
      <c r="H988" s="216"/>
      <c r="I988" s="216"/>
      <c r="J988" s="216"/>
      <c r="K988" s="216">
        <v>46000000</v>
      </c>
      <c r="L988" s="215" t="s">
        <v>74</v>
      </c>
      <c r="M988" s="215"/>
      <c r="N988" s="215"/>
      <c r="O988" s="215"/>
    </row>
    <row r="989" spans="1:15" ht="24" x14ac:dyDescent="0.25">
      <c r="A989" s="255">
        <v>7</v>
      </c>
      <c r="B989" s="274" t="s">
        <v>4217</v>
      </c>
      <c r="C989" s="266" t="s">
        <v>3303</v>
      </c>
      <c r="D989" s="267" t="s">
        <v>3304</v>
      </c>
      <c r="E989" s="268" t="s">
        <v>3302</v>
      </c>
      <c r="F989" s="216">
        <v>27600000</v>
      </c>
      <c r="G989" s="216"/>
      <c r="H989" s="216"/>
      <c r="I989" s="216"/>
      <c r="J989" s="216"/>
      <c r="K989" s="216">
        <v>27600000</v>
      </c>
      <c r="L989" s="215" t="s">
        <v>74</v>
      </c>
      <c r="M989" s="215"/>
      <c r="N989" s="215"/>
      <c r="O989" s="215"/>
    </row>
    <row r="990" spans="1:15" ht="24" x14ac:dyDescent="0.25">
      <c r="A990" s="255">
        <v>8</v>
      </c>
      <c r="B990" s="274" t="s">
        <v>4218</v>
      </c>
      <c r="C990" s="266" t="s">
        <v>3310</v>
      </c>
      <c r="D990" s="267" t="s">
        <v>3311</v>
      </c>
      <c r="E990" s="268" t="s">
        <v>3302</v>
      </c>
      <c r="F990" s="216">
        <v>36800000</v>
      </c>
      <c r="G990" s="216"/>
      <c r="H990" s="216"/>
      <c r="I990" s="216"/>
      <c r="J990" s="216"/>
      <c r="K990" s="216">
        <v>36800000</v>
      </c>
      <c r="L990" s="215" t="s">
        <v>74</v>
      </c>
      <c r="M990" s="215"/>
      <c r="N990" s="215"/>
      <c r="O990" s="215"/>
    </row>
    <row r="991" spans="1:15" x14ac:dyDescent="0.25">
      <c r="A991" s="255">
        <v>9</v>
      </c>
      <c r="B991" s="274" t="s">
        <v>1521</v>
      </c>
      <c r="C991" s="266" t="s">
        <v>3312</v>
      </c>
      <c r="D991" s="267" t="s">
        <v>3313</v>
      </c>
      <c r="E991" s="268" t="s">
        <v>3314</v>
      </c>
      <c r="F991" s="216">
        <v>147200000</v>
      </c>
      <c r="G991" s="216">
        <v>2814977</v>
      </c>
      <c r="H991" s="216"/>
      <c r="I991" s="216"/>
      <c r="J991" s="216"/>
      <c r="K991" s="216">
        <v>144385023</v>
      </c>
      <c r="L991" s="215" t="s">
        <v>74</v>
      </c>
      <c r="M991" s="215"/>
      <c r="N991" s="215"/>
      <c r="O991" s="215"/>
    </row>
    <row r="992" spans="1:15" x14ac:dyDescent="0.25">
      <c r="A992" s="255">
        <v>10</v>
      </c>
      <c r="B992" s="274" t="s">
        <v>4219</v>
      </c>
      <c r="C992" s="266" t="s">
        <v>3315</v>
      </c>
      <c r="D992" s="267" t="s">
        <v>3316</v>
      </c>
      <c r="E992" s="268" t="s">
        <v>3317</v>
      </c>
      <c r="F992" s="216">
        <v>27600000</v>
      </c>
      <c r="G992" s="216">
        <v>2400000</v>
      </c>
      <c r="H992" s="216"/>
      <c r="I992" s="216"/>
      <c r="J992" s="216"/>
      <c r="K992" s="216">
        <v>25200000</v>
      </c>
      <c r="L992" s="215" t="s">
        <v>74</v>
      </c>
      <c r="M992" s="215"/>
      <c r="N992" s="215"/>
      <c r="O992" s="215"/>
    </row>
    <row r="993" spans="1:15" ht="24" x14ac:dyDescent="0.25">
      <c r="A993" s="255">
        <v>11</v>
      </c>
      <c r="B993" s="274" t="s">
        <v>1491</v>
      </c>
      <c r="C993" s="266" t="s">
        <v>3310</v>
      </c>
      <c r="D993" s="267" t="s">
        <v>3311</v>
      </c>
      <c r="E993" s="268" t="s">
        <v>3302</v>
      </c>
      <c r="F993" s="216">
        <v>46000000</v>
      </c>
      <c r="G993" s="216"/>
      <c r="H993" s="216"/>
      <c r="I993" s="216"/>
      <c r="J993" s="216"/>
      <c r="K993" s="216">
        <v>46000000</v>
      </c>
      <c r="L993" s="215" t="s">
        <v>74</v>
      </c>
      <c r="M993" s="215"/>
      <c r="N993" s="215"/>
      <c r="O993" s="215"/>
    </row>
    <row r="994" spans="1:15" ht="24" x14ac:dyDescent="0.25">
      <c r="A994" s="255">
        <v>12</v>
      </c>
      <c r="B994" s="274" t="s">
        <v>4220</v>
      </c>
      <c r="C994" s="266" t="s">
        <v>3310</v>
      </c>
      <c r="D994" s="267" t="s">
        <v>3311</v>
      </c>
      <c r="E994" s="268" t="s">
        <v>3302</v>
      </c>
      <c r="F994" s="216">
        <v>46000000</v>
      </c>
      <c r="G994" s="216"/>
      <c r="H994" s="216"/>
      <c r="I994" s="216"/>
      <c r="J994" s="216"/>
      <c r="K994" s="216">
        <v>46000000</v>
      </c>
      <c r="L994" s="215" t="s">
        <v>74</v>
      </c>
      <c r="M994" s="215"/>
      <c r="N994" s="215"/>
      <c r="O994" s="215"/>
    </row>
    <row r="995" spans="1:15" ht="24" x14ac:dyDescent="0.25">
      <c r="A995" s="255">
        <v>13</v>
      </c>
      <c r="B995" s="274" t="s">
        <v>4221</v>
      </c>
      <c r="C995" s="266" t="s">
        <v>3318</v>
      </c>
      <c r="D995" s="267" t="s">
        <v>3319</v>
      </c>
      <c r="E995" s="268" t="s">
        <v>3302</v>
      </c>
      <c r="F995" s="216">
        <v>155000000</v>
      </c>
      <c r="G995" s="216">
        <v>17373109</v>
      </c>
      <c r="H995" s="216"/>
      <c r="I995" s="216"/>
      <c r="J995" s="216"/>
      <c r="K995" s="216">
        <v>137626891</v>
      </c>
      <c r="L995" s="215" t="s">
        <v>74</v>
      </c>
      <c r="M995" s="215"/>
      <c r="N995" s="215"/>
      <c r="O995" s="215"/>
    </row>
    <row r="996" spans="1:15" x14ac:dyDescent="0.25">
      <c r="A996" s="255">
        <v>14</v>
      </c>
      <c r="B996" s="274" t="s">
        <v>4222</v>
      </c>
      <c r="C996" s="266" t="s">
        <v>3320</v>
      </c>
      <c r="D996" s="267" t="s">
        <v>3321</v>
      </c>
      <c r="E996" s="268" t="s">
        <v>3322</v>
      </c>
      <c r="F996" s="216">
        <v>31000000</v>
      </c>
      <c r="G996" s="216"/>
      <c r="H996" s="216"/>
      <c r="I996" s="216"/>
      <c r="J996" s="216"/>
      <c r="K996" s="216">
        <v>31000000</v>
      </c>
      <c r="L996" s="215" t="s">
        <v>74</v>
      </c>
      <c r="M996" s="215"/>
      <c r="N996" s="215"/>
      <c r="O996" s="215"/>
    </row>
    <row r="997" spans="1:15" x14ac:dyDescent="0.25">
      <c r="A997" s="255">
        <v>15</v>
      </c>
      <c r="B997" s="274" t="s">
        <v>4223</v>
      </c>
      <c r="C997" s="266" t="s">
        <v>3320</v>
      </c>
      <c r="D997" s="267" t="s">
        <v>3321</v>
      </c>
      <c r="E997" s="268" t="s">
        <v>3323</v>
      </c>
      <c r="F997" s="216">
        <v>31000000</v>
      </c>
      <c r="G997" s="216">
        <v>10152500</v>
      </c>
      <c r="H997" s="216"/>
      <c r="I997" s="216"/>
      <c r="J997" s="216"/>
      <c r="K997" s="216">
        <v>20847500</v>
      </c>
      <c r="L997" s="215" t="s">
        <v>74</v>
      </c>
      <c r="M997" s="215"/>
      <c r="N997" s="215"/>
      <c r="O997" s="215"/>
    </row>
    <row r="998" spans="1:15" x14ac:dyDescent="0.25">
      <c r="A998" s="255">
        <v>16</v>
      </c>
      <c r="B998" s="274" t="s">
        <v>132</v>
      </c>
      <c r="C998" s="266" t="s">
        <v>3320</v>
      </c>
      <c r="D998" s="267" t="s">
        <v>3321</v>
      </c>
      <c r="E998" s="268" t="s">
        <v>3322</v>
      </c>
      <c r="F998" s="216">
        <v>116000000</v>
      </c>
      <c r="G998" s="216">
        <v>18591727</v>
      </c>
      <c r="H998" s="216"/>
      <c r="I998" s="216"/>
      <c r="J998" s="216"/>
      <c r="K998" s="216">
        <v>93008273</v>
      </c>
      <c r="L998" s="215" t="s">
        <v>74</v>
      </c>
      <c r="M998" s="215"/>
      <c r="N998" s="215"/>
      <c r="O998" s="215"/>
    </row>
    <row r="999" spans="1:15" ht="24" x14ac:dyDescent="0.25">
      <c r="A999" s="255">
        <v>17</v>
      </c>
      <c r="B999" s="274" t="s">
        <v>4224</v>
      </c>
      <c r="C999" s="266" t="s">
        <v>3324</v>
      </c>
      <c r="D999" s="267" t="s">
        <v>3319</v>
      </c>
      <c r="E999" s="268" t="s">
        <v>3302</v>
      </c>
      <c r="F999" s="216">
        <v>46000000</v>
      </c>
      <c r="G999" s="216"/>
      <c r="H999" s="216"/>
      <c r="I999" s="216"/>
      <c r="J999" s="216"/>
      <c r="K999" s="216">
        <v>46000000</v>
      </c>
      <c r="L999" s="215" t="s">
        <v>74</v>
      </c>
      <c r="M999" s="215"/>
      <c r="N999" s="215"/>
      <c r="O999" s="215"/>
    </row>
    <row r="1000" spans="1:15" ht="24" x14ac:dyDescent="0.25">
      <c r="A1000" s="255">
        <v>18</v>
      </c>
      <c r="B1000" s="274" t="s">
        <v>4225</v>
      </c>
      <c r="C1000" s="266" t="s">
        <v>3308</v>
      </c>
      <c r="D1000" s="267" t="s">
        <v>3309</v>
      </c>
      <c r="E1000" s="268" t="s">
        <v>3302</v>
      </c>
      <c r="F1000" s="216">
        <v>46000000</v>
      </c>
      <c r="G1000" s="216"/>
      <c r="H1000" s="216"/>
      <c r="I1000" s="216"/>
      <c r="J1000" s="216"/>
      <c r="K1000" s="216">
        <v>46000000</v>
      </c>
      <c r="L1000" s="215" t="s">
        <v>74</v>
      </c>
      <c r="M1000" s="215"/>
      <c r="N1000" s="215"/>
      <c r="O1000" s="215"/>
    </row>
    <row r="1001" spans="1:15" x14ac:dyDescent="0.25">
      <c r="A1001" s="255">
        <v>19</v>
      </c>
      <c r="B1001" s="274" t="s">
        <v>4226</v>
      </c>
      <c r="C1001" s="266" t="s">
        <v>3325</v>
      </c>
      <c r="D1001" s="267" t="s">
        <v>3031</v>
      </c>
      <c r="E1001" s="268" t="s">
        <v>3317</v>
      </c>
      <c r="F1001" s="216">
        <v>31000000</v>
      </c>
      <c r="G1001" s="216">
        <v>840000</v>
      </c>
      <c r="H1001" s="216"/>
      <c r="I1001" s="216"/>
      <c r="J1001" s="216"/>
      <c r="K1001" s="216">
        <v>31000000</v>
      </c>
      <c r="L1001" s="215" t="s">
        <v>74</v>
      </c>
      <c r="M1001" s="215"/>
      <c r="N1001" s="215"/>
      <c r="O1001" s="215"/>
    </row>
    <row r="1002" spans="1:15" ht="24" x14ac:dyDescent="0.25">
      <c r="A1002" s="255">
        <v>20</v>
      </c>
      <c r="B1002" s="274" t="s">
        <v>4227</v>
      </c>
      <c r="C1002" s="266" t="s">
        <v>3326</v>
      </c>
      <c r="D1002" s="267" t="s">
        <v>3311</v>
      </c>
      <c r="E1002" s="268" t="s">
        <v>3302</v>
      </c>
      <c r="F1002" s="216">
        <v>46000000</v>
      </c>
      <c r="G1002" s="216"/>
      <c r="H1002" s="216"/>
      <c r="I1002" s="216"/>
      <c r="J1002" s="216"/>
      <c r="K1002" s="216">
        <v>46000000</v>
      </c>
      <c r="L1002" s="215" t="s">
        <v>74</v>
      </c>
      <c r="M1002" s="215"/>
      <c r="N1002" s="215"/>
      <c r="O1002" s="215"/>
    </row>
    <row r="1003" spans="1:15" ht="24" x14ac:dyDescent="0.25">
      <c r="A1003" s="255">
        <v>21</v>
      </c>
      <c r="B1003" s="273" t="s">
        <v>4228</v>
      </c>
      <c r="C1003" s="266" t="s">
        <v>3327</v>
      </c>
      <c r="D1003" s="267" t="s">
        <v>3304</v>
      </c>
      <c r="E1003" s="268" t="s">
        <v>3302</v>
      </c>
      <c r="F1003" s="216">
        <v>155000000</v>
      </c>
      <c r="G1003" s="216">
        <v>26602109</v>
      </c>
      <c r="H1003" s="216"/>
      <c r="I1003" s="216"/>
      <c r="J1003" s="216"/>
      <c r="K1003" s="216">
        <v>128397891</v>
      </c>
      <c r="L1003" s="215" t="s">
        <v>74</v>
      </c>
      <c r="M1003" s="215"/>
      <c r="N1003" s="215">
        <v>1664574536</v>
      </c>
      <c r="O1003" s="215"/>
    </row>
    <row r="1004" spans="1:15" ht="24" x14ac:dyDescent="0.25">
      <c r="A1004" s="255">
        <v>22</v>
      </c>
      <c r="B1004" s="273" t="s">
        <v>4229</v>
      </c>
      <c r="C1004" s="266" t="s">
        <v>3328</v>
      </c>
      <c r="D1004" s="267" t="s">
        <v>3329</v>
      </c>
      <c r="E1004" s="268" t="s">
        <v>3302</v>
      </c>
      <c r="F1004" s="216">
        <v>46000000</v>
      </c>
      <c r="G1004" s="216">
        <v>600000</v>
      </c>
      <c r="H1004" s="216"/>
      <c r="I1004" s="216">
        <v>9200000</v>
      </c>
      <c r="J1004" s="216"/>
      <c r="K1004" s="216">
        <v>36200000</v>
      </c>
      <c r="L1004" s="215" t="s">
        <v>74</v>
      </c>
      <c r="M1004" s="215"/>
      <c r="N1004" s="215">
        <v>916247113</v>
      </c>
      <c r="O1004" s="215"/>
    </row>
    <row r="1005" spans="1:15" ht="24" x14ac:dyDescent="0.25">
      <c r="A1005" s="255">
        <v>23</v>
      </c>
      <c r="B1005" s="273" t="s">
        <v>4230</v>
      </c>
      <c r="C1005" s="266" t="s">
        <v>3330</v>
      </c>
      <c r="D1005" s="267" t="s">
        <v>3311</v>
      </c>
      <c r="E1005" s="268" t="s">
        <v>3302</v>
      </c>
      <c r="F1005" s="216">
        <v>155000000</v>
      </c>
      <c r="G1005" s="216">
        <v>62800000</v>
      </c>
      <c r="H1005" s="216"/>
      <c r="I1005" s="216"/>
      <c r="J1005" s="216"/>
      <c r="K1005" s="216">
        <v>92200000</v>
      </c>
      <c r="L1005" s="215" t="s">
        <v>74</v>
      </c>
      <c r="M1005" s="215"/>
      <c r="N1005" s="215"/>
      <c r="O1005" s="215"/>
    </row>
    <row r="1006" spans="1:15" ht="24" x14ac:dyDescent="0.25">
      <c r="A1006" s="255">
        <v>24</v>
      </c>
      <c r="B1006" s="273" t="s">
        <v>4231</v>
      </c>
      <c r="C1006" s="266" t="s">
        <v>3226</v>
      </c>
      <c r="D1006" s="267" t="s">
        <v>3304</v>
      </c>
      <c r="E1006" s="268" t="s">
        <v>3302</v>
      </c>
      <c r="F1006" s="216">
        <v>155000000</v>
      </c>
      <c r="G1006" s="216">
        <v>12480000</v>
      </c>
      <c r="H1006" s="216"/>
      <c r="I1006" s="216"/>
      <c r="J1006" s="216"/>
      <c r="K1006" s="216">
        <v>142520000</v>
      </c>
      <c r="L1006" s="215" t="s">
        <v>74</v>
      </c>
      <c r="M1006" s="215"/>
      <c r="N1006" s="215">
        <v>1668720008</v>
      </c>
      <c r="O1006" s="215"/>
    </row>
    <row r="1007" spans="1:15" ht="24" x14ac:dyDescent="0.25">
      <c r="A1007" s="255">
        <v>25</v>
      </c>
      <c r="B1007" s="273" t="s">
        <v>4232</v>
      </c>
      <c r="C1007" s="266" t="s">
        <v>3331</v>
      </c>
      <c r="D1007" s="267" t="s">
        <v>3311</v>
      </c>
      <c r="E1007" s="268" t="s">
        <v>3302</v>
      </c>
      <c r="F1007" s="216">
        <v>765458750</v>
      </c>
      <c r="G1007" s="216">
        <v>365458750</v>
      </c>
      <c r="H1007" s="216"/>
      <c r="I1007" s="216"/>
      <c r="J1007" s="216"/>
      <c r="K1007" s="216">
        <v>400000000</v>
      </c>
      <c r="L1007" s="215" t="s">
        <v>74</v>
      </c>
      <c r="M1007" s="215"/>
      <c r="N1007" s="215"/>
      <c r="O1007" s="215"/>
    </row>
    <row r="1008" spans="1:15" ht="24" x14ac:dyDescent="0.25">
      <c r="A1008" s="255">
        <v>26</v>
      </c>
      <c r="B1008" s="273" t="s">
        <v>4233</v>
      </c>
      <c r="C1008" s="266" t="s">
        <v>3332</v>
      </c>
      <c r="D1008" s="267" t="s">
        <v>3333</v>
      </c>
      <c r="E1008" s="268" t="s">
        <v>3302</v>
      </c>
      <c r="F1008" s="216">
        <v>230500000</v>
      </c>
      <c r="G1008" s="216"/>
      <c r="H1008" s="216"/>
      <c r="I1008" s="216">
        <v>15000000</v>
      </c>
      <c r="J1008" s="216"/>
      <c r="K1008" s="216">
        <v>215500000</v>
      </c>
      <c r="L1008" s="215" t="s">
        <v>74</v>
      </c>
      <c r="M1008" s="215"/>
      <c r="N1008" s="215">
        <v>968614888</v>
      </c>
      <c r="O1008" s="215"/>
    </row>
    <row r="1009" spans="1:15" ht="24" x14ac:dyDescent="0.25">
      <c r="A1009" s="255">
        <v>27</v>
      </c>
      <c r="B1009" s="273" t="s">
        <v>4234</v>
      </c>
      <c r="C1009" s="266" t="s">
        <v>3334</v>
      </c>
      <c r="D1009" s="267" t="s">
        <v>3311</v>
      </c>
      <c r="E1009" s="268" t="s">
        <v>3302</v>
      </c>
      <c r="F1009" s="216">
        <v>155000000</v>
      </c>
      <c r="G1009" s="216">
        <v>36500000</v>
      </c>
      <c r="H1009" s="216"/>
      <c r="I1009" s="216">
        <v>18600000</v>
      </c>
      <c r="J1009" s="216"/>
      <c r="K1009" s="216">
        <v>99900000</v>
      </c>
      <c r="L1009" s="215" t="s">
        <v>74</v>
      </c>
      <c r="M1009" s="215"/>
      <c r="N1009" s="215">
        <v>963318988</v>
      </c>
      <c r="O1009" s="215"/>
    </row>
    <row r="1010" spans="1:15" x14ac:dyDescent="0.25">
      <c r="A1010" s="255" t="s">
        <v>2939</v>
      </c>
      <c r="B1010" s="273">
        <v>27</v>
      </c>
      <c r="C1010" s="266"/>
      <c r="D1010" s="267"/>
      <c r="E1010" s="268"/>
      <c r="F1010" s="216">
        <f>SUM(F983:F1009)</f>
        <v>2857158750</v>
      </c>
      <c r="G1010" s="216">
        <f t="shared" ref="G1010:K1010" si="35">SUM(G983:G1009)</f>
        <v>606252173</v>
      </c>
      <c r="H1010" s="216">
        <f t="shared" si="35"/>
        <v>0</v>
      </c>
      <c r="I1010" s="216">
        <f t="shared" si="35"/>
        <v>42800000</v>
      </c>
      <c r="J1010" s="216">
        <f t="shared" si="35"/>
        <v>0</v>
      </c>
      <c r="K1010" s="216">
        <f t="shared" si="35"/>
        <v>2204546577</v>
      </c>
      <c r="L1010" s="215"/>
      <c r="M1010" s="215"/>
      <c r="N1010" s="269"/>
      <c r="O1010" s="269"/>
    </row>
    <row r="1011" spans="1:15" s="251" customFormat="1" ht="42.75" customHeight="1" x14ac:dyDescent="0.25">
      <c r="A1011" s="255"/>
      <c r="B1011" s="211" t="s">
        <v>2857</v>
      </c>
      <c r="C1011" s="391" t="s">
        <v>4961</v>
      </c>
      <c r="D1011" s="392"/>
      <c r="E1011" s="393"/>
      <c r="F1011" s="212" t="s">
        <v>2858</v>
      </c>
      <c r="G1011" s="212" t="s">
        <v>2859</v>
      </c>
      <c r="H1011" s="212" t="s">
        <v>2860</v>
      </c>
      <c r="I1011" s="212" t="s">
        <v>508</v>
      </c>
      <c r="J1011" s="212" t="s">
        <v>2861</v>
      </c>
      <c r="K1011" s="212" t="s">
        <v>510</v>
      </c>
      <c r="L1011" s="211" t="s">
        <v>513</v>
      </c>
      <c r="M1011" s="211" t="s">
        <v>514</v>
      </c>
      <c r="N1011" s="250"/>
    </row>
    <row r="1012" spans="1:15" ht="24" x14ac:dyDescent="0.25">
      <c r="A1012" s="255">
        <v>1</v>
      </c>
      <c r="B1012" s="273" t="s">
        <v>4235</v>
      </c>
      <c r="C1012" s="256" t="s">
        <v>3336</v>
      </c>
      <c r="D1012" s="257" t="s">
        <v>3337</v>
      </c>
      <c r="E1012" s="258" t="s">
        <v>3335</v>
      </c>
      <c r="F1012" s="259">
        <v>50100000</v>
      </c>
      <c r="G1012" s="259">
        <v>1200000</v>
      </c>
      <c r="H1012" s="259"/>
      <c r="I1012" s="259">
        <v>16000000</v>
      </c>
      <c r="J1012" s="259"/>
      <c r="K1012" s="259">
        <v>32900000</v>
      </c>
      <c r="L1012" s="255" t="s">
        <v>74</v>
      </c>
      <c r="M1012" s="255"/>
      <c r="N1012" s="255">
        <v>1685886669</v>
      </c>
      <c r="O1012" s="255"/>
    </row>
    <row r="1013" spans="1:15" x14ac:dyDescent="0.25">
      <c r="A1013" s="255">
        <v>2</v>
      </c>
      <c r="B1013" s="273" t="s">
        <v>4236</v>
      </c>
      <c r="C1013" s="256" t="s">
        <v>3338</v>
      </c>
      <c r="D1013" s="257" t="s">
        <v>3339</v>
      </c>
      <c r="E1013" s="258" t="s">
        <v>3335</v>
      </c>
      <c r="F1013" s="259">
        <v>31500000</v>
      </c>
      <c r="G1013" s="259">
        <v>2235750</v>
      </c>
      <c r="H1013" s="259"/>
      <c r="I1013" s="259">
        <v>24800000</v>
      </c>
      <c r="J1013" s="259"/>
      <c r="K1013" s="259">
        <v>4464250</v>
      </c>
      <c r="L1013" s="255" t="s">
        <v>74</v>
      </c>
      <c r="M1013" s="255"/>
      <c r="N1013" s="255">
        <v>985816588</v>
      </c>
      <c r="O1013" s="255"/>
    </row>
    <row r="1014" spans="1:15" ht="24" x14ac:dyDescent="0.25">
      <c r="A1014" s="255">
        <v>3</v>
      </c>
      <c r="B1014" s="273" t="s">
        <v>4237</v>
      </c>
      <c r="C1014" s="256" t="s">
        <v>3340</v>
      </c>
      <c r="D1014" s="257" t="s">
        <v>3339</v>
      </c>
      <c r="E1014" s="258" t="s">
        <v>3335</v>
      </c>
      <c r="F1014" s="259">
        <v>1000000</v>
      </c>
      <c r="G1014" s="259"/>
      <c r="H1014" s="259"/>
      <c r="I1014" s="259"/>
      <c r="J1014" s="259"/>
      <c r="K1014" s="259">
        <v>1000000</v>
      </c>
      <c r="L1014" s="255" t="s">
        <v>74</v>
      </c>
      <c r="M1014" s="255"/>
      <c r="N1014" s="255">
        <v>982966465</v>
      </c>
      <c r="O1014" s="255"/>
    </row>
    <row r="1015" spans="1:15" x14ac:dyDescent="0.25">
      <c r="A1015" s="255">
        <v>4</v>
      </c>
      <c r="B1015" s="273" t="s">
        <v>4238</v>
      </c>
      <c r="C1015" s="256" t="s">
        <v>3341</v>
      </c>
      <c r="D1015" s="257" t="s">
        <v>3342</v>
      </c>
      <c r="E1015" s="258" t="s">
        <v>3335</v>
      </c>
      <c r="F1015" s="259">
        <v>31500000</v>
      </c>
      <c r="G1015" s="259"/>
      <c r="H1015" s="259"/>
      <c r="I1015" s="259">
        <v>18600000</v>
      </c>
      <c r="J1015" s="259"/>
      <c r="K1015" s="259">
        <v>12900000</v>
      </c>
      <c r="L1015" s="255" t="s">
        <v>74</v>
      </c>
      <c r="M1015" s="255"/>
      <c r="N1015" s="255">
        <v>1662351972</v>
      </c>
      <c r="O1015" s="255"/>
    </row>
    <row r="1016" spans="1:15" x14ac:dyDescent="0.25">
      <c r="A1016" s="255">
        <v>5</v>
      </c>
      <c r="B1016" s="273" t="s">
        <v>4239</v>
      </c>
      <c r="C1016" s="256" t="s">
        <v>3343</v>
      </c>
      <c r="D1016" s="257" t="s">
        <v>3337</v>
      </c>
      <c r="E1016" s="258" t="s">
        <v>3335</v>
      </c>
      <c r="F1016" s="259">
        <v>46500000</v>
      </c>
      <c r="G1016" s="259"/>
      <c r="H1016" s="259"/>
      <c r="I1016" s="259">
        <v>18400000</v>
      </c>
      <c r="J1016" s="259"/>
      <c r="K1016" s="259">
        <v>28100000</v>
      </c>
      <c r="L1016" s="255" t="s">
        <v>74</v>
      </c>
      <c r="M1016" s="255"/>
      <c r="N1016" s="255">
        <v>1655233704</v>
      </c>
      <c r="O1016" s="255"/>
    </row>
    <row r="1017" spans="1:15" x14ac:dyDescent="0.25">
      <c r="A1017" s="255">
        <v>6</v>
      </c>
      <c r="B1017" s="273" t="s">
        <v>4240</v>
      </c>
      <c r="C1017" s="256" t="s">
        <v>3344</v>
      </c>
      <c r="D1017" s="257" t="s">
        <v>3345</v>
      </c>
      <c r="E1017" s="258" t="s">
        <v>3335</v>
      </c>
      <c r="F1017" s="259">
        <v>120000000</v>
      </c>
      <c r="G1017" s="259">
        <v>4000000</v>
      </c>
      <c r="H1017" s="259"/>
      <c r="I1017" s="259"/>
      <c r="J1017" s="259"/>
      <c r="K1017" s="259">
        <v>116000000</v>
      </c>
      <c r="L1017" s="255" t="s">
        <v>74</v>
      </c>
      <c r="M1017" s="255"/>
      <c r="N1017" s="255">
        <v>1688255721</v>
      </c>
      <c r="O1017" s="255"/>
    </row>
    <row r="1018" spans="1:15" x14ac:dyDescent="0.25">
      <c r="A1018" s="255">
        <v>7</v>
      </c>
      <c r="B1018" s="273" t="s">
        <v>4241</v>
      </c>
      <c r="C1018" s="256" t="s">
        <v>3346</v>
      </c>
      <c r="D1018" s="257" t="s">
        <v>3345</v>
      </c>
      <c r="E1018" s="258" t="s">
        <v>3335</v>
      </c>
      <c r="F1018" s="259">
        <v>31500000</v>
      </c>
      <c r="G1018" s="259">
        <v>900000</v>
      </c>
      <c r="H1018" s="259"/>
      <c r="I1018" s="259"/>
      <c r="J1018" s="259"/>
      <c r="K1018" s="259">
        <v>30600000</v>
      </c>
      <c r="L1018" s="255" t="s">
        <v>74</v>
      </c>
      <c r="M1018" s="255"/>
      <c r="N1018" s="255">
        <v>979223695</v>
      </c>
      <c r="O1018" s="255"/>
    </row>
    <row r="1019" spans="1:15" x14ac:dyDescent="0.25">
      <c r="A1019" s="255">
        <v>8</v>
      </c>
      <c r="B1019" s="273" t="s">
        <v>4242</v>
      </c>
      <c r="C1019" s="256" t="s">
        <v>3347</v>
      </c>
      <c r="D1019" s="257" t="s">
        <v>3345</v>
      </c>
      <c r="E1019" s="258" t="s">
        <v>3335</v>
      </c>
      <c r="F1019" s="259">
        <v>31500000</v>
      </c>
      <c r="G1019" s="259">
        <v>2400000</v>
      </c>
      <c r="H1019" s="259"/>
      <c r="I1019" s="259">
        <v>6200000</v>
      </c>
      <c r="J1019" s="259"/>
      <c r="K1019" s="259">
        <v>22900000</v>
      </c>
      <c r="L1019" s="255" t="s">
        <v>74</v>
      </c>
      <c r="M1019" s="255"/>
      <c r="N1019" s="255">
        <v>987855415</v>
      </c>
      <c r="O1019" s="255"/>
    </row>
    <row r="1020" spans="1:15" ht="24" x14ac:dyDescent="0.25">
      <c r="A1020" s="255">
        <v>9</v>
      </c>
      <c r="B1020" s="273" t="s">
        <v>4243</v>
      </c>
      <c r="C1020" s="256" t="s">
        <v>3348</v>
      </c>
      <c r="D1020" s="257" t="s">
        <v>3339</v>
      </c>
      <c r="E1020" s="258" t="s">
        <v>3335</v>
      </c>
      <c r="F1020" s="259">
        <v>389000000</v>
      </c>
      <c r="G1020" s="259">
        <v>78661606</v>
      </c>
      <c r="H1020" s="259"/>
      <c r="I1020" s="259">
        <v>16588394</v>
      </c>
      <c r="J1020" s="259"/>
      <c r="K1020" s="259">
        <v>293750000</v>
      </c>
      <c r="L1020" s="255" t="s">
        <v>74</v>
      </c>
      <c r="M1020" s="255"/>
      <c r="N1020" s="255">
        <v>1644525756</v>
      </c>
      <c r="O1020" s="255"/>
    </row>
    <row r="1021" spans="1:15" ht="24" x14ac:dyDescent="0.25">
      <c r="A1021" s="255">
        <v>10</v>
      </c>
      <c r="B1021" s="273" t="s">
        <v>4244</v>
      </c>
      <c r="C1021" s="256" t="s">
        <v>3349</v>
      </c>
      <c r="D1021" s="257" t="s">
        <v>3345</v>
      </c>
      <c r="E1021" s="258" t="s">
        <v>3335</v>
      </c>
      <c r="F1021" s="259">
        <v>281500000</v>
      </c>
      <c r="G1021" s="259">
        <v>100000000</v>
      </c>
      <c r="H1021" s="259"/>
      <c r="I1021" s="259">
        <v>93000000</v>
      </c>
      <c r="J1021" s="259"/>
      <c r="K1021" s="259">
        <v>88500000</v>
      </c>
      <c r="L1021" s="255" t="s">
        <v>74</v>
      </c>
      <c r="M1021" s="255"/>
      <c r="N1021" s="255">
        <v>989488676</v>
      </c>
      <c r="O1021" s="255"/>
    </row>
    <row r="1022" spans="1:15" x14ac:dyDescent="0.25">
      <c r="A1022" s="255">
        <v>11</v>
      </c>
      <c r="B1022" s="273" t="s">
        <v>4245</v>
      </c>
      <c r="C1022" s="256" t="s">
        <v>3350</v>
      </c>
      <c r="D1022" s="257" t="s">
        <v>3351</v>
      </c>
      <c r="E1022" s="258" t="s">
        <v>3335</v>
      </c>
      <c r="F1022" s="259">
        <v>31500000</v>
      </c>
      <c r="G1022" s="259"/>
      <c r="H1022" s="259"/>
      <c r="I1022" s="259">
        <v>6200000</v>
      </c>
      <c r="J1022" s="259"/>
      <c r="K1022" s="259">
        <v>25300000</v>
      </c>
      <c r="L1022" s="255" t="s">
        <v>74</v>
      </c>
      <c r="M1022" s="255"/>
      <c r="N1022" s="255">
        <v>1666279154</v>
      </c>
      <c r="O1022" s="255"/>
    </row>
    <row r="1023" spans="1:15" x14ac:dyDescent="0.25">
      <c r="A1023" s="255">
        <v>12</v>
      </c>
      <c r="B1023" s="273" t="s">
        <v>4246</v>
      </c>
      <c r="C1023" s="256" t="s">
        <v>3352</v>
      </c>
      <c r="D1023" s="257" t="s">
        <v>3345</v>
      </c>
      <c r="E1023" s="258" t="s">
        <v>3335</v>
      </c>
      <c r="F1023" s="259">
        <v>63000000</v>
      </c>
      <c r="G1023" s="259">
        <v>28500000</v>
      </c>
      <c r="H1023" s="259"/>
      <c r="I1023" s="259">
        <v>18600000</v>
      </c>
      <c r="J1023" s="259"/>
      <c r="K1023" s="259">
        <v>15900000</v>
      </c>
      <c r="L1023" s="255" t="s">
        <v>74</v>
      </c>
      <c r="M1023" s="255"/>
      <c r="N1023" s="255">
        <v>981193286</v>
      </c>
      <c r="O1023" s="255"/>
    </row>
    <row r="1024" spans="1:15" x14ac:dyDescent="0.25">
      <c r="A1024" s="255">
        <v>13</v>
      </c>
      <c r="B1024" s="273" t="s">
        <v>4247</v>
      </c>
      <c r="C1024" s="256" t="s">
        <v>3353</v>
      </c>
      <c r="D1024" s="257" t="s">
        <v>3339</v>
      </c>
      <c r="E1024" s="258" t="s">
        <v>3335</v>
      </c>
      <c r="F1024" s="259">
        <v>9200000</v>
      </c>
      <c r="G1024" s="259"/>
      <c r="H1024" s="259"/>
      <c r="I1024" s="259"/>
      <c r="J1024" s="259"/>
      <c r="K1024" s="259">
        <v>9200000</v>
      </c>
      <c r="L1024" s="255" t="s">
        <v>74</v>
      </c>
      <c r="M1024" s="255"/>
      <c r="N1024" s="255">
        <v>915075976</v>
      </c>
      <c r="O1024" s="255"/>
    </row>
    <row r="1025" spans="1:15" x14ac:dyDescent="0.25">
      <c r="A1025" s="255">
        <v>14</v>
      </c>
      <c r="B1025" s="273" t="s">
        <v>2489</v>
      </c>
      <c r="C1025" s="256" t="s">
        <v>3354</v>
      </c>
      <c r="D1025" s="257" t="s">
        <v>3339</v>
      </c>
      <c r="E1025" s="258" t="s">
        <v>3335</v>
      </c>
      <c r="F1025" s="259">
        <v>84000000</v>
      </c>
      <c r="G1025" s="259">
        <v>8791250</v>
      </c>
      <c r="H1025" s="259"/>
      <c r="I1025" s="259">
        <v>55400000</v>
      </c>
      <c r="J1025" s="259"/>
      <c r="K1025" s="259">
        <v>19808750</v>
      </c>
      <c r="L1025" s="255" t="s">
        <v>74</v>
      </c>
      <c r="M1025" s="255"/>
      <c r="N1025" s="255">
        <v>988034620</v>
      </c>
      <c r="O1025" s="255"/>
    </row>
    <row r="1026" spans="1:15" x14ac:dyDescent="0.25">
      <c r="A1026" s="255">
        <v>15</v>
      </c>
      <c r="B1026" s="273" t="s">
        <v>4248</v>
      </c>
      <c r="C1026" s="256" t="s">
        <v>3355</v>
      </c>
      <c r="D1026" s="257" t="s">
        <v>3337</v>
      </c>
      <c r="E1026" s="258" t="s">
        <v>3335</v>
      </c>
      <c r="F1026" s="259">
        <v>108000000</v>
      </c>
      <c r="G1026" s="259">
        <v>9950000</v>
      </c>
      <c r="H1026" s="259"/>
      <c r="I1026" s="259">
        <v>80400000</v>
      </c>
      <c r="J1026" s="259"/>
      <c r="K1026" s="259">
        <v>17650000</v>
      </c>
      <c r="L1026" s="255" t="s">
        <v>74</v>
      </c>
      <c r="M1026" s="255"/>
      <c r="N1026" s="255">
        <v>977489683</v>
      </c>
      <c r="O1026" s="255"/>
    </row>
    <row r="1027" spans="1:15" x14ac:dyDescent="0.25">
      <c r="A1027" s="255">
        <v>16</v>
      </c>
      <c r="B1027" s="273" t="s">
        <v>4249</v>
      </c>
      <c r="C1027" s="256" t="s">
        <v>3356</v>
      </c>
      <c r="D1027" s="257" t="s">
        <v>3342</v>
      </c>
      <c r="E1027" s="258" t="s">
        <v>3335</v>
      </c>
      <c r="F1027" s="259">
        <v>280000000</v>
      </c>
      <c r="G1027" s="259">
        <v>20590712</v>
      </c>
      <c r="H1027" s="259"/>
      <c r="I1027" s="259">
        <v>95400000</v>
      </c>
      <c r="J1027" s="259"/>
      <c r="K1027" s="259">
        <v>164009288</v>
      </c>
      <c r="L1027" s="255" t="s">
        <v>74</v>
      </c>
      <c r="M1027" s="255"/>
      <c r="N1027" s="255">
        <v>966025032</v>
      </c>
      <c r="O1027" s="255"/>
    </row>
    <row r="1028" spans="1:15" x14ac:dyDescent="0.25">
      <c r="A1028" s="255">
        <v>17</v>
      </c>
      <c r="B1028" s="273" t="s">
        <v>4250</v>
      </c>
      <c r="C1028" s="256" t="s">
        <v>3357</v>
      </c>
      <c r="D1028" s="257" t="s">
        <v>3345</v>
      </c>
      <c r="E1028" s="258" t="s">
        <v>3335</v>
      </c>
      <c r="F1028" s="259">
        <v>31500000</v>
      </c>
      <c r="G1028" s="259"/>
      <c r="H1028" s="259"/>
      <c r="I1028" s="259">
        <v>6200000</v>
      </c>
      <c r="J1028" s="259"/>
      <c r="K1028" s="259">
        <v>25300000</v>
      </c>
      <c r="L1028" s="255" t="s">
        <v>74</v>
      </c>
      <c r="M1028" s="255"/>
      <c r="N1028" s="255">
        <v>976317888</v>
      </c>
      <c r="O1028" s="255"/>
    </row>
    <row r="1029" spans="1:15" x14ac:dyDescent="0.25">
      <c r="A1029" s="255">
        <v>18</v>
      </c>
      <c r="B1029" s="273" t="s">
        <v>4251</v>
      </c>
      <c r="C1029" s="256" t="s">
        <v>3358</v>
      </c>
      <c r="D1029" s="257" t="s">
        <v>3342</v>
      </c>
      <c r="E1029" s="258" t="s">
        <v>3335</v>
      </c>
      <c r="F1029" s="259">
        <v>38700000</v>
      </c>
      <c r="G1029" s="259">
        <v>3790000</v>
      </c>
      <c r="H1029" s="259"/>
      <c r="I1029" s="259">
        <v>18600000</v>
      </c>
      <c r="J1029" s="259"/>
      <c r="K1029" s="259">
        <v>16310000</v>
      </c>
      <c r="L1029" s="255" t="s">
        <v>74</v>
      </c>
      <c r="M1029" s="255"/>
      <c r="N1029" s="255">
        <v>1679468199</v>
      </c>
      <c r="O1029" s="255"/>
    </row>
    <row r="1030" spans="1:15" x14ac:dyDescent="0.25">
      <c r="A1030" s="255">
        <v>19</v>
      </c>
      <c r="B1030" s="273" t="s">
        <v>4252</v>
      </c>
      <c r="C1030" s="256" t="s">
        <v>3359</v>
      </c>
      <c r="D1030" s="257" t="s">
        <v>3345</v>
      </c>
      <c r="E1030" s="258" t="s">
        <v>3335</v>
      </c>
      <c r="F1030" s="259">
        <v>5000000</v>
      </c>
      <c r="G1030" s="259"/>
      <c r="H1030" s="259"/>
      <c r="I1030" s="259"/>
      <c r="J1030" s="259"/>
      <c r="K1030" s="259">
        <v>500000</v>
      </c>
      <c r="L1030" s="255" t="s">
        <v>74</v>
      </c>
      <c r="M1030" s="255"/>
      <c r="N1030" s="255">
        <v>966451084</v>
      </c>
      <c r="O1030" s="255"/>
    </row>
    <row r="1031" spans="1:15" x14ac:dyDescent="0.25">
      <c r="A1031" s="255">
        <v>20</v>
      </c>
      <c r="B1031" s="268" t="s">
        <v>4253</v>
      </c>
      <c r="C1031" s="256" t="s">
        <v>3360</v>
      </c>
      <c r="D1031" s="257" t="s">
        <v>3361</v>
      </c>
      <c r="E1031" s="258" t="s">
        <v>3335</v>
      </c>
      <c r="F1031" s="259">
        <v>31500000</v>
      </c>
      <c r="G1031" s="259">
        <v>4280000</v>
      </c>
      <c r="H1031" s="259"/>
      <c r="I1031" s="259">
        <v>24800000</v>
      </c>
      <c r="J1031" s="259"/>
      <c r="K1031" s="259">
        <v>2420000</v>
      </c>
      <c r="L1031" s="255" t="s">
        <v>74</v>
      </c>
      <c r="M1031" s="255"/>
      <c r="N1031" s="255">
        <v>986360366</v>
      </c>
      <c r="O1031" s="255"/>
    </row>
    <row r="1032" spans="1:15" x14ac:dyDescent="0.25">
      <c r="A1032" s="255">
        <v>21</v>
      </c>
      <c r="B1032" s="268" t="s">
        <v>4254</v>
      </c>
      <c r="C1032" s="256" t="s">
        <v>3362</v>
      </c>
      <c r="D1032" s="257" t="s">
        <v>3363</v>
      </c>
      <c r="E1032" s="258" t="s">
        <v>3335</v>
      </c>
      <c r="F1032" s="259">
        <v>276000000</v>
      </c>
      <c r="G1032" s="259">
        <v>20000000</v>
      </c>
      <c r="H1032" s="259"/>
      <c r="I1032" s="259">
        <v>101200000</v>
      </c>
      <c r="J1032" s="259"/>
      <c r="K1032" s="259">
        <v>154800000</v>
      </c>
      <c r="L1032" s="255" t="s">
        <v>74</v>
      </c>
      <c r="M1032" s="255"/>
      <c r="N1032" s="255">
        <v>987926211</v>
      </c>
      <c r="O1032" s="255"/>
    </row>
    <row r="1033" spans="1:15" x14ac:dyDescent="0.25">
      <c r="A1033" s="255">
        <v>22</v>
      </c>
      <c r="B1033" s="268" t="s">
        <v>4255</v>
      </c>
      <c r="C1033" s="256" t="s">
        <v>3364</v>
      </c>
      <c r="D1033" s="257" t="s">
        <v>3361</v>
      </c>
      <c r="E1033" s="258" t="s">
        <v>3335</v>
      </c>
      <c r="F1033" s="259">
        <v>31500000</v>
      </c>
      <c r="G1033" s="259">
        <v>850000</v>
      </c>
      <c r="H1033" s="259"/>
      <c r="I1033" s="259">
        <v>24800000</v>
      </c>
      <c r="J1033" s="259"/>
      <c r="K1033" s="259">
        <v>5850000</v>
      </c>
      <c r="L1033" s="255" t="s">
        <v>74</v>
      </c>
      <c r="M1033" s="255"/>
      <c r="N1033" s="255">
        <v>985516282</v>
      </c>
      <c r="O1033" s="255"/>
    </row>
    <row r="1034" spans="1:15" x14ac:dyDescent="0.25">
      <c r="A1034" s="255">
        <v>23</v>
      </c>
      <c r="B1034" s="268" t="s">
        <v>4256</v>
      </c>
      <c r="C1034" s="256" t="s">
        <v>3365</v>
      </c>
      <c r="D1034" s="257" t="s">
        <v>3363</v>
      </c>
      <c r="E1034" s="258" t="s">
        <v>3335</v>
      </c>
      <c r="F1034" s="259">
        <v>46000000</v>
      </c>
      <c r="G1034" s="259">
        <v>600000</v>
      </c>
      <c r="H1034" s="259"/>
      <c r="I1034" s="259">
        <v>18400000</v>
      </c>
      <c r="J1034" s="259"/>
      <c r="K1034" s="259">
        <v>27000000</v>
      </c>
      <c r="L1034" s="255" t="s">
        <v>74</v>
      </c>
      <c r="M1034" s="255"/>
      <c r="N1034" s="255">
        <v>984541203</v>
      </c>
      <c r="O1034" s="255"/>
    </row>
    <row r="1035" spans="1:15" x14ac:dyDescent="0.25">
      <c r="A1035" s="255" t="s">
        <v>2939</v>
      </c>
      <c r="B1035" s="273">
        <v>23</v>
      </c>
      <c r="C1035" s="256"/>
      <c r="D1035" s="257"/>
      <c r="E1035" s="258"/>
      <c r="F1035" s="259">
        <f t="shared" ref="F1035:K1035" si="36">SUM(F1012:F1034)</f>
        <v>2050000000</v>
      </c>
      <c r="G1035" s="259">
        <f t="shared" si="36"/>
        <v>286749318</v>
      </c>
      <c r="H1035" s="259">
        <f t="shared" si="36"/>
        <v>0</v>
      </c>
      <c r="I1035" s="259">
        <f t="shared" si="36"/>
        <v>643588394</v>
      </c>
      <c r="J1035" s="259">
        <f t="shared" si="36"/>
        <v>0</v>
      </c>
      <c r="K1035" s="259">
        <f t="shared" si="36"/>
        <v>1115162288</v>
      </c>
      <c r="L1035" s="255"/>
      <c r="M1035" s="255"/>
      <c r="N1035" s="260"/>
      <c r="O1035" s="260"/>
    </row>
    <row r="1036" spans="1:15" s="251" customFormat="1" ht="42.75" customHeight="1" x14ac:dyDescent="0.25">
      <c r="A1036" s="211"/>
      <c r="B1036" s="211" t="s">
        <v>2857</v>
      </c>
      <c r="C1036" s="391" t="s">
        <v>4962</v>
      </c>
      <c r="D1036" s="392"/>
      <c r="E1036" s="393"/>
      <c r="F1036" s="212" t="s">
        <v>2858</v>
      </c>
      <c r="G1036" s="212" t="s">
        <v>2859</v>
      </c>
      <c r="H1036" s="212" t="s">
        <v>2860</v>
      </c>
      <c r="I1036" s="212" t="s">
        <v>508</v>
      </c>
      <c r="J1036" s="212" t="s">
        <v>2861</v>
      </c>
      <c r="K1036" s="212" t="s">
        <v>510</v>
      </c>
      <c r="L1036" s="211" t="s">
        <v>513</v>
      </c>
      <c r="M1036" s="211" t="s">
        <v>514</v>
      </c>
      <c r="N1036" s="250"/>
    </row>
    <row r="1037" spans="1:15" x14ac:dyDescent="0.25">
      <c r="A1037" s="255">
        <v>1</v>
      </c>
      <c r="B1037" s="255" t="s">
        <v>4257</v>
      </c>
      <c r="C1037" s="256" t="s">
        <v>3368</v>
      </c>
      <c r="D1037" s="257" t="s">
        <v>3369</v>
      </c>
      <c r="E1037" s="258" t="s">
        <v>3367</v>
      </c>
      <c r="F1037" s="259">
        <v>310000000</v>
      </c>
      <c r="G1037" s="259"/>
      <c r="H1037" s="259"/>
      <c r="I1037" s="259">
        <v>37200000</v>
      </c>
      <c r="J1037" s="259"/>
      <c r="K1037" s="259">
        <v>272800000</v>
      </c>
      <c r="L1037" s="255" t="s">
        <v>74</v>
      </c>
      <c r="M1037" s="255"/>
      <c r="N1037" s="255">
        <v>974760319</v>
      </c>
      <c r="O1037" s="255"/>
    </row>
    <row r="1038" spans="1:15" x14ac:dyDescent="0.25">
      <c r="A1038" s="255">
        <v>2</v>
      </c>
      <c r="B1038" s="255" t="s">
        <v>4258</v>
      </c>
      <c r="C1038" s="256" t="s">
        <v>3370</v>
      </c>
      <c r="D1038" s="257" t="s">
        <v>3371</v>
      </c>
      <c r="E1038" s="258" t="s">
        <v>3367</v>
      </c>
      <c r="F1038" s="259">
        <v>155500000</v>
      </c>
      <c r="G1038" s="259"/>
      <c r="H1038" s="259"/>
      <c r="I1038" s="259">
        <v>21600000</v>
      </c>
      <c r="J1038" s="259"/>
      <c r="K1038" s="259">
        <v>133900000</v>
      </c>
      <c r="L1038" s="255" t="s">
        <v>74</v>
      </c>
      <c r="M1038" s="255"/>
      <c r="N1038" s="255">
        <v>913031678</v>
      </c>
      <c r="O1038" s="255"/>
    </row>
    <row r="1039" spans="1:15" ht="24" x14ac:dyDescent="0.25">
      <c r="A1039" s="255">
        <v>3</v>
      </c>
      <c r="B1039" s="255" t="s">
        <v>4259</v>
      </c>
      <c r="C1039" s="256" t="s">
        <v>3372</v>
      </c>
      <c r="D1039" s="257" t="s">
        <v>3371</v>
      </c>
      <c r="E1039" s="258" t="s">
        <v>3367</v>
      </c>
      <c r="F1039" s="259">
        <v>373000000</v>
      </c>
      <c r="G1039" s="259">
        <v>99600000</v>
      </c>
      <c r="H1039" s="259"/>
      <c r="I1039" s="259"/>
      <c r="J1039" s="259"/>
      <c r="K1039" s="259">
        <v>273400000</v>
      </c>
      <c r="L1039" s="255" t="s">
        <v>74</v>
      </c>
      <c r="M1039" s="255"/>
      <c r="N1039" s="255"/>
      <c r="O1039" s="255"/>
    </row>
    <row r="1040" spans="1:15" ht="24" x14ac:dyDescent="0.25">
      <c r="A1040" s="255">
        <v>4</v>
      </c>
      <c r="B1040" s="255" t="s">
        <v>4260</v>
      </c>
      <c r="C1040" s="256" t="s">
        <v>3373</v>
      </c>
      <c r="D1040" s="257" t="s">
        <v>3374</v>
      </c>
      <c r="E1040" s="258" t="s">
        <v>3367</v>
      </c>
      <c r="F1040" s="259">
        <v>31000000</v>
      </c>
      <c r="G1040" s="259"/>
      <c r="H1040" s="259"/>
      <c r="I1040" s="259">
        <v>6200000</v>
      </c>
      <c r="J1040" s="259"/>
      <c r="K1040" s="259">
        <v>24800000</v>
      </c>
      <c r="L1040" s="255" t="s">
        <v>74</v>
      </c>
      <c r="M1040" s="255"/>
      <c r="N1040" s="255">
        <v>975455959</v>
      </c>
      <c r="O1040" s="255"/>
    </row>
    <row r="1041" spans="1:15" x14ac:dyDescent="0.25">
      <c r="A1041" s="255">
        <v>5</v>
      </c>
      <c r="B1041" s="255" t="s">
        <v>4261</v>
      </c>
      <c r="C1041" s="256" t="s">
        <v>3375</v>
      </c>
      <c r="D1041" s="257" t="s">
        <v>3376</v>
      </c>
      <c r="E1041" s="258" t="s">
        <v>3367</v>
      </c>
      <c r="F1041" s="259">
        <v>31000000</v>
      </c>
      <c r="G1041" s="259"/>
      <c r="H1041" s="259"/>
      <c r="I1041" s="259">
        <v>6200000</v>
      </c>
      <c r="J1041" s="259"/>
      <c r="K1041" s="259">
        <v>24800000</v>
      </c>
      <c r="L1041" s="255" t="s">
        <v>74</v>
      </c>
      <c r="M1041" s="255"/>
      <c r="N1041" s="255">
        <v>969838134</v>
      </c>
      <c r="O1041" s="255"/>
    </row>
    <row r="1042" spans="1:15" ht="24" x14ac:dyDescent="0.25">
      <c r="A1042" s="255">
        <v>6</v>
      </c>
      <c r="B1042" s="255" t="s">
        <v>4262</v>
      </c>
      <c r="C1042" s="256" t="s">
        <v>3377</v>
      </c>
      <c r="D1042" s="257" t="s">
        <v>3371</v>
      </c>
      <c r="E1042" s="258" t="s">
        <v>3367</v>
      </c>
      <c r="F1042" s="259">
        <v>155500000</v>
      </c>
      <c r="G1042" s="259"/>
      <c r="H1042" s="259"/>
      <c r="I1042" s="259"/>
      <c r="J1042" s="259"/>
      <c r="K1042" s="259">
        <v>155500000</v>
      </c>
      <c r="L1042" s="255" t="s">
        <v>74</v>
      </c>
      <c r="M1042" s="255"/>
      <c r="N1042" s="255"/>
      <c r="O1042" s="255"/>
    </row>
    <row r="1043" spans="1:15" x14ac:dyDescent="0.25">
      <c r="A1043" s="255">
        <v>7</v>
      </c>
      <c r="B1043" s="255" t="s">
        <v>4263</v>
      </c>
      <c r="C1043" s="256" t="s">
        <v>3375</v>
      </c>
      <c r="D1043" s="257" t="s">
        <v>3376</v>
      </c>
      <c r="E1043" s="258" t="s">
        <v>3367</v>
      </c>
      <c r="F1043" s="259">
        <v>155000000</v>
      </c>
      <c r="G1043" s="259"/>
      <c r="H1043" s="259"/>
      <c r="I1043" s="259"/>
      <c r="J1043" s="259"/>
      <c r="K1043" s="259">
        <v>155000000</v>
      </c>
      <c r="L1043" s="255" t="s">
        <v>74</v>
      </c>
      <c r="M1043" s="255"/>
      <c r="N1043" s="255"/>
      <c r="O1043" s="255"/>
    </row>
    <row r="1044" spans="1:15" x14ac:dyDescent="0.25">
      <c r="A1044" s="255" t="s">
        <v>2939</v>
      </c>
      <c r="B1044" s="255">
        <v>7</v>
      </c>
      <c r="C1044" s="256"/>
      <c r="D1044" s="257"/>
      <c r="E1044" s="258"/>
      <c r="F1044" s="259">
        <f>SUM(F1037:F1043)</f>
        <v>1211000000</v>
      </c>
      <c r="G1044" s="259">
        <f t="shared" ref="G1044:K1044" si="37">SUM(G1037:G1043)</f>
        <v>99600000</v>
      </c>
      <c r="H1044" s="259">
        <f t="shared" si="37"/>
        <v>0</v>
      </c>
      <c r="I1044" s="259">
        <f t="shared" si="37"/>
        <v>71200000</v>
      </c>
      <c r="J1044" s="259">
        <f t="shared" si="37"/>
        <v>0</v>
      </c>
      <c r="K1044" s="259">
        <f t="shared" si="37"/>
        <v>1040200000</v>
      </c>
      <c r="L1044" s="255"/>
      <c r="M1044" s="255"/>
      <c r="N1044" s="260"/>
      <c r="O1044" s="260"/>
    </row>
    <row r="1045" spans="1:15" s="251" customFormat="1" ht="42.75" customHeight="1" x14ac:dyDescent="0.25">
      <c r="A1045" s="211"/>
      <c r="B1045" s="211" t="s">
        <v>2857</v>
      </c>
      <c r="C1045" s="391" t="s">
        <v>4963</v>
      </c>
      <c r="D1045" s="392"/>
      <c r="E1045" s="393"/>
      <c r="F1045" s="212" t="s">
        <v>2858</v>
      </c>
      <c r="G1045" s="212" t="s">
        <v>2859</v>
      </c>
      <c r="H1045" s="212" t="s">
        <v>2860</v>
      </c>
      <c r="I1045" s="212" t="s">
        <v>508</v>
      </c>
      <c r="J1045" s="212" t="s">
        <v>2861</v>
      </c>
      <c r="K1045" s="212" t="s">
        <v>510</v>
      </c>
      <c r="L1045" s="211" t="s">
        <v>513</v>
      </c>
      <c r="M1045" s="211" t="s">
        <v>514</v>
      </c>
      <c r="N1045" s="250"/>
    </row>
    <row r="1046" spans="1:15" ht="24" x14ac:dyDescent="0.25">
      <c r="A1046" s="255">
        <v>1</v>
      </c>
      <c r="B1046" s="255" t="s">
        <v>4170</v>
      </c>
      <c r="C1046" s="256" t="s">
        <v>3379</v>
      </c>
      <c r="D1046" s="257" t="s">
        <v>3380</v>
      </c>
      <c r="E1046" s="258" t="s">
        <v>3378</v>
      </c>
      <c r="F1046" s="259">
        <v>306400000</v>
      </c>
      <c r="G1046" s="259">
        <v>117000000</v>
      </c>
      <c r="H1046" s="259"/>
      <c r="I1046" s="259"/>
      <c r="J1046" s="259"/>
      <c r="K1046" s="259">
        <f t="shared" ref="K1046:K1063" si="38">F1046-G1046-I1046</f>
        <v>189400000</v>
      </c>
      <c r="L1046" s="255" t="s">
        <v>74</v>
      </c>
      <c r="M1046" s="255"/>
      <c r="N1046" s="255"/>
      <c r="O1046" s="255"/>
    </row>
    <row r="1047" spans="1:15" x14ac:dyDescent="0.25">
      <c r="A1047" s="255">
        <v>2</v>
      </c>
      <c r="B1047" s="255" t="s">
        <v>4264</v>
      </c>
      <c r="C1047" s="256" t="s">
        <v>3381</v>
      </c>
      <c r="D1047" s="257" t="s">
        <v>3380</v>
      </c>
      <c r="E1047" s="258" t="s">
        <v>3378</v>
      </c>
      <c r="F1047" s="259">
        <v>3553600000</v>
      </c>
      <c r="G1047" s="259"/>
      <c r="H1047" s="259"/>
      <c r="I1047" s="259">
        <v>2246600000</v>
      </c>
      <c r="J1047" s="259"/>
      <c r="K1047" s="259">
        <f t="shared" si="38"/>
        <v>1307000000</v>
      </c>
      <c r="L1047" s="255" t="s">
        <v>74</v>
      </c>
      <c r="M1047" s="255"/>
      <c r="N1047" s="255"/>
      <c r="O1047" s="255"/>
    </row>
    <row r="1048" spans="1:15" x14ac:dyDescent="0.25">
      <c r="A1048" s="255">
        <v>3</v>
      </c>
      <c r="B1048" s="255" t="s">
        <v>4265</v>
      </c>
      <c r="C1048" s="256" t="s">
        <v>3383</v>
      </c>
      <c r="D1048" s="257" t="s">
        <v>3384</v>
      </c>
      <c r="E1048" s="258" t="s">
        <v>3378</v>
      </c>
      <c r="F1048" s="259">
        <v>669000000</v>
      </c>
      <c r="G1048" s="259">
        <v>150709000</v>
      </c>
      <c r="H1048" s="259"/>
      <c r="I1048" s="259">
        <v>40200000</v>
      </c>
      <c r="J1048" s="259"/>
      <c r="K1048" s="259">
        <f t="shared" si="38"/>
        <v>478091000</v>
      </c>
      <c r="L1048" s="255" t="s">
        <v>74</v>
      </c>
      <c r="M1048" s="255"/>
      <c r="N1048" s="255">
        <v>1279986639</v>
      </c>
      <c r="O1048" s="255"/>
    </row>
    <row r="1049" spans="1:15" ht="24" x14ac:dyDescent="0.25">
      <c r="A1049" s="255">
        <v>4</v>
      </c>
      <c r="B1049" s="255" t="s">
        <v>4266</v>
      </c>
      <c r="C1049" s="256" t="s">
        <v>3385</v>
      </c>
      <c r="D1049" s="257" t="s">
        <v>3386</v>
      </c>
      <c r="E1049" s="258" t="s">
        <v>3378</v>
      </c>
      <c r="F1049" s="259">
        <v>278000000</v>
      </c>
      <c r="G1049" s="259">
        <v>30000000</v>
      </c>
      <c r="H1049" s="259"/>
      <c r="I1049" s="259">
        <v>89400000</v>
      </c>
      <c r="J1049" s="259"/>
      <c r="K1049" s="259">
        <f t="shared" si="38"/>
        <v>158600000</v>
      </c>
      <c r="L1049" s="255" t="s">
        <v>74</v>
      </c>
      <c r="M1049" s="255"/>
      <c r="N1049" s="255">
        <v>962055126</v>
      </c>
      <c r="O1049" s="255"/>
    </row>
    <row r="1050" spans="1:15" x14ac:dyDescent="0.25">
      <c r="A1050" s="255">
        <v>5</v>
      </c>
      <c r="B1050" s="255" t="s">
        <v>4267</v>
      </c>
      <c r="C1050" s="256" t="s">
        <v>3387</v>
      </c>
      <c r="D1050" s="257" t="s">
        <v>3384</v>
      </c>
      <c r="E1050" s="258" t="s">
        <v>3378</v>
      </c>
      <c r="F1050" s="259">
        <v>46000000</v>
      </c>
      <c r="G1050" s="259">
        <v>600000</v>
      </c>
      <c r="H1050" s="259"/>
      <c r="I1050" s="259">
        <v>27600000</v>
      </c>
      <c r="J1050" s="259"/>
      <c r="K1050" s="259">
        <f t="shared" si="38"/>
        <v>17800000</v>
      </c>
      <c r="L1050" s="255" t="s">
        <v>74</v>
      </c>
      <c r="M1050" s="255"/>
      <c r="N1050" s="255">
        <v>1275800306</v>
      </c>
      <c r="O1050" s="255"/>
    </row>
    <row r="1051" spans="1:15" ht="24" x14ac:dyDescent="0.25">
      <c r="A1051" s="255">
        <v>6</v>
      </c>
      <c r="B1051" s="255" t="s">
        <v>4268</v>
      </c>
      <c r="C1051" s="256" t="s">
        <v>3388</v>
      </c>
      <c r="D1051" s="257" t="s">
        <v>3386</v>
      </c>
      <c r="E1051" s="258" t="s">
        <v>3378</v>
      </c>
      <c r="F1051" s="259">
        <v>31000000</v>
      </c>
      <c r="G1051" s="259">
        <v>850000</v>
      </c>
      <c r="H1051" s="259"/>
      <c r="I1051" s="259">
        <v>6200000</v>
      </c>
      <c r="J1051" s="259"/>
      <c r="K1051" s="259">
        <f t="shared" si="38"/>
        <v>23950000</v>
      </c>
      <c r="L1051" s="255" t="s">
        <v>74</v>
      </c>
      <c r="M1051" s="255"/>
      <c r="N1051" s="255">
        <v>912020938</v>
      </c>
      <c r="O1051" s="255"/>
    </row>
    <row r="1052" spans="1:15" ht="24" x14ac:dyDescent="0.25">
      <c r="A1052" s="255">
        <v>7</v>
      </c>
      <c r="B1052" s="255" t="s">
        <v>4269</v>
      </c>
      <c r="C1052" s="256" t="s">
        <v>3389</v>
      </c>
      <c r="D1052" s="257" t="s">
        <v>3386</v>
      </c>
      <c r="E1052" s="258" t="s">
        <v>3378</v>
      </c>
      <c r="F1052" s="259">
        <v>31000000</v>
      </c>
      <c r="G1052" s="259"/>
      <c r="H1052" s="259"/>
      <c r="I1052" s="259">
        <v>18600000</v>
      </c>
      <c r="J1052" s="259"/>
      <c r="K1052" s="259">
        <f t="shared" si="38"/>
        <v>12400000</v>
      </c>
      <c r="L1052" s="255" t="s">
        <v>74</v>
      </c>
      <c r="M1052" s="255"/>
      <c r="N1052" s="255">
        <v>977496377</v>
      </c>
      <c r="O1052" s="255"/>
    </row>
    <row r="1053" spans="1:15" ht="24" x14ac:dyDescent="0.25">
      <c r="A1053" s="255">
        <v>8</v>
      </c>
      <c r="B1053" s="255" t="s">
        <v>2511</v>
      </c>
      <c r="C1053" s="256" t="s">
        <v>3390</v>
      </c>
      <c r="D1053" s="257" t="s">
        <v>3384</v>
      </c>
      <c r="E1053" s="258" t="s">
        <v>3378</v>
      </c>
      <c r="F1053" s="259">
        <v>46000000</v>
      </c>
      <c r="G1053" s="259">
        <v>570000</v>
      </c>
      <c r="H1053" s="259"/>
      <c r="I1053" s="259">
        <v>18400000</v>
      </c>
      <c r="J1053" s="259"/>
      <c r="K1053" s="259">
        <f t="shared" si="38"/>
        <v>27030000</v>
      </c>
      <c r="L1053" s="255" t="s">
        <v>74</v>
      </c>
      <c r="M1053" s="255"/>
      <c r="N1053" s="255">
        <v>1255224885</v>
      </c>
      <c r="O1053" s="255"/>
    </row>
    <row r="1054" spans="1:15" ht="24" x14ac:dyDescent="0.25">
      <c r="A1054" s="255">
        <v>9</v>
      </c>
      <c r="B1054" s="255" t="s">
        <v>4270</v>
      </c>
      <c r="C1054" s="256" t="s">
        <v>3391</v>
      </c>
      <c r="D1054" s="257" t="s">
        <v>3386</v>
      </c>
      <c r="E1054" s="258" t="s">
        <v>3378</v>
      </c>
      <c r="F1054" s="259">
        <v>31000000</v>
      </c>
      <c r="G1054" s="259">
        <v>4003000</v>
      </c>
      <c r="H1054" s="259"/>
      <c r="I1054" s="259">
        <v>9300000</v>
      </c>
      <c r="J1054" s="259"/>
      <c r="K1054" s="259">
        <f t="shared" si="38"/>
        <v>17697000</v>
      </c>
      <c r="L1054" s="255" t="s">
        <v>74</v>
      </c>
      <c r="M1054" s="255"/>
      <c r="N1054" s="255">
        <v>914839269</v>
      </c>
      <c r="O1054" s="255"/>
    </row>
    <row r="1055" spans="1:15" ht="24" x14ac:dyDescent="0.25">
      <c r="A1055" s="255">
        <v>10</v>
      </c>
      <c r="B1055" s="255" t="s">
        <v>4271</v>
      </c>
      <c r="C1055" s="256" t="s">
        <v>3392</v>
      </c>
      <c r="D1055" s="257" t="s">
        <v>3384</v>
      </c>
      <c r="E1055" s="258" t="s">
        <v>3378</v>
      </c>
      <c r="F1055" s="259">
        <v>62000000</v>
      </c>
      <c r="G1055" s="259">
        <v>5500000</v>
      </c>
      <c r="H1055" s="259"/>
      <c r="I1055" s="259">
        <v>21700000</v>
      </c>
      <c r="J1055" s="259"/>
      <c r="K1055" s="259">
        <f t="shared" si="38"/>
        <v>34800000</v>
      </c>
      <c r="L1055" s="255" t="s">
        <v>74</v>
      </c>
      <c r="M1055" s="255"/>
      <c r="N1055" s="255">
        <v>945110959</v>
      </c>
      <c r="O1055" s="255"/>
    </row>
    <row r="1056" spans="1:15" ht="24" x14ac:dyDescent="0.25">
      <c r="A1056" s="255">
        <v>11</v>
      </c>
      <c r="B1056" s="255" t="s">
        <v>4272</v>
      </c>
      <c r="C1056" s="256" t="s">
        <v>3385</v>
      </c>
      <c r="D1056" s="257" t="s">
        <v>3386</v>
      </c>
      <c r="E1056" s="258" t="s">
        <v>3378</v>
      </c>
      <c r="F1056" s="259">
        <v>634000000</v>
      </c>
      <c r="G1056" s="259">
        <v>98000000</v>
      </c>
      <c r="H1056" s="259"/>
      <c r="I1056" s="259">
        <v>235000000</v>
      </c>
      <c r="J1056" s="259"/>
      <c r="K1056" s="259">
        <f t="shared" si="38"/>
        <v>301000000</v>
      </c>
      <c r="L1056" s="255" t="s">
        <v>74</v>
      </c>
      <c r="M1056" s="255"/>
      <c r="N1056" s="255">
        <v>978579539</v>
      </c>
      <c r="O1056" s="255"/>
    </row>
    <row r="1057" spans="1:15" ht="36" x14ac:dyDescent="0.25">
      <c r="A1057" s="255">
        <v>12</v>
      </c>
      <c r="B1057" s="255" t="s">
        <v>252</v>
      </c>
      <c r="C1057" s="256" t="s">
        <v>3393</v>
      </c>
      <c r="D1057" s="257" t="s">
        <v>3382</v>
      </c>
      <c r="E1057" s="258" t="s">
        <v>3378</v>
      </c>
      <c r="F1057" s="259">
        <v>101700000</v>
      </c>
      <c r="G1057" s="259">
        <v>3327778</v>
      </c>
      <c r="H1057" s="259"/>
      <c r="I1057" s="259">
        <v>57100000</v>
      </c>
      <c r="J1057" s="259"/>
      <c r="K1057" s="259">
        <f t="shared" si="38"/>
        <v>41272222</v>
      </c>
      <c r="L1057" s="255" t="s">
        <v>74</v>
      </c>
      <c r="M1057" s="255"/>
      <c r="N1057" s="255">
        <v>982898740</v>
      </c>
      <c r="O1057" s="255"/>
    </row>
    <row r="1058" spans="1:15" ht="36" x14ac:dyDescent="0.25">
      <c r="A1058" s="255">
        <v>13</v>
      </c>
      <c r="B1058" s="255" t="s">
        <v>4273</v>
      </c>
      <c r="C1058" s="256" t="s">
        <v>3394</v>
      </c>
      <c r="D1058" s="257" t="s">
        <v>3382</v>
      </c>
      <c r="E1058" s="258" t="s">
        <v>3378</v>
      </c>
      <c r="F1058" s="259">
        <v>60600000</v>
      </c>
      <c r="G1058" s="259">
        <v>1500000</v>
      </c>
      <c r="H1058" s="259"/>
      <c r="I1058" s="259">
        <v>27600000</v>
      </c>
      <c r="J1058" s="259"/>
      <c r="K1058" s="259">
        <f t="shared" si="38"/>
        <v>31500000</v>
      </c>
      <c r="L1058" s="255" t="s">
        <v>74</v>
      </c>
      <c r="M1058" s="255"/>
      <c r="N1058" s="255">
        <v>915375102</v>
      </c>
      <c r="O1058" s="255"/>
    </row>
    <row r="1059" spans="1:15" x14ac:dyDescent="0.25">
      <c r="A1059" s="255">
        <v>14</v>
      </c>
      <c r="B1059" s="255" t="s">
        <v>4274</v>
      </c>
      <c r="C1059" s="256" t="s">
        <v>3395</v>
      </c>
      <c r="D1059" s="257" t="s">
        <v>3380</v>
      </c>
      <c r="E1059" s="258" t="s">
        <v>3378</v>
      </c>
      <c r="F1059" s="259">
        <v>431000000</v>
      </c>
      <c r="G1059" s="259">
        <v>2000000</v>
      </c>
      <c r="H1059" s="259"/>
      <c r="I1059" s="259">
        <v>215000000</v>
      </c>
      <c r="J1059" s="259"/>
      <c r="K1059" s="259">
        <f t="shared" si="38"/>
        <v>214000000</v>
      </c>
      <c r="L1059" s="255" t="s">
        <v>74</v>
      </c>
      <c r="M1059" s="255"/>
      <c r="N1059" s="255"/>
      <c r="O1059" s="255"/>
    </row>
    <row r="1060" spans="1:15" ht="24" x14ac:dyDescent="0.25">
      <c r="A1060" s="255">
        <v>15</v>
      </c>
      <c r="B1060" s="253" t="s">
        <v>4275</v>
      </c>
      <c r="C1060" s="261" t="s">
        <v>3396</v>
      </c>
      <c r="D1060" s="262" t="s">
        <v>3386</v>
      </c>
      <c r="E1060" s="263" t="s">
        <v>3378</v>
      </c>
      <c r="F1060" s="254">
        <v>46000000</v>
      </c>
      <c r="G1060" s="254">
        <v>570000</v>
      </c>
      <c r="H1060" s="254"/>
      <c r="I1060" s="254"/>
      <c r="J1060" s="254"/>
      <c r="K1060" s="259">
        <f t="shared" si="38"/>
        <v>45430000</v>
      </c>
      <c r="L1060" s="253" t="s">
        <v>74</v>
      </c>
      <c r="M1060" s="253"/>
      <c r="N1060" s="253"/>
      <c r="O1060" s="255"/>
    </row>
    <row r="1061" spans="1:15" ht="24" x14ac:dyDescent="0.25">
      <c r="A1061" s="255">
        <v>16</v>
      </c>
      <c r="B1061" s="253" t="s">
        <v>4276</v>
      </c>
      <c r="C1061" s="261" t="s">
        <v>3397</v>
      </c>
      <c r="D1061" s="262" t="s">
        <v>3386</v>
      </c>
      <c r="E1061" s="263" t="s">
        <v>3378</v>
      </c>
      <c r="F1061" s="254">
        <v>246000000</v>
      </c>
      <c r="G1061" s="254">
        <v>18800000</v>
      </c>
      <c r="H1061" s="254"/>
      <c r="I1061" s="254">
        <v>37000000</v>
      </c>
      <c r="J1061" s="254"/>
      <c r="K1061" s="259">
        <f t="shared" si="38"/>
        <v>190200000</v>
      </c>
      <c r="L1061" s="253" t="s">
        <v>74</v>
      </c>
      <c r="M1061" s="253"/>
      <c r="N1061" s="253"/>
      <c r="O1061" s="255"/>
    </row>
    <row r="1062" spans="1:15" x14ac:dyDescent="0.25">
      <c r="A1062" s="255">
        <v>17</v>
      </c>
      <c r="B1062" s="253" t="s">
        <v>4277</v>
      </c>
      <c r="C1062" s="261" t="s">
        <v>3398</v>
      </c>
      <c r="D1062" s="262" t="s">
        <v>3386</v>
      </c>
      <c r="E1062" s="263" t="s">
        <v>3378</v>
      </c>
      <c r="F1062" s="254">
        <v>46000000</v>
      </c>
      <c r="G1062" s="254">
        <v>600000</v>
      </c>
      <c r="H1062" s="254"/>
      <c r="I1062" s="254">
        <v>36800000</v>
      </c>
      <c r="J1062" s="254"/>
      <c r="K1062" s="259">
        <f t="shared" si="38"/>
        <v>8600000</v>
      </c>
      <c r="L1062" s="253" t="s">
        <v>74</v>
      </c>
      <c r="M1062" s="253"/>
      <c r="N1062" s="253"/>
      <c r="O1062" s="255"/>
    </row>
    <row r="1063" spans="1:15" x14ac:dyDescent="0.25">
      <c r="A1063" s="255">
        <v>18</v>
      </c>
      <c r="B1063" s="253" t="s">
        <v>4278</v>
      </c>
      <c r="C1063" s="261" t="s">
        <v>3399</v>
      </c>
      <c r="D1063" s="262" t="s">
        <v>3400</v>
      </c>
      <c r="E1063" s="263" t="s">
        <v>3378</v>
      </c>
      <c r="F1063" s="254">
        <v>92000000</v>
      </c>
      <c r="G1063" s="254">
        <v>3300000</v>
      </c>
      <c r="H1063" s="254"/>
      <c r="I1063" s="254">
        <v>9200000</v>
      </c>
      <c r="J1063" s="254"/>
      <c r="K1063" s="259">
        <f t="shared" si="38"/>
        <v>79500000</v>
      </c>
      <c r="L1063" s="253" t="s">
        <v>74</v>
      </c>
      <c r="M1063" s="253"/>
      <c r="N1063" s="253"/>
      <c r="O1063" s="255"/>
    </row>
    <row r="1064" spans="1:15" x14ac:dyDescent="0.25">
      <c r="A1064" s="255" t="s">
        <v>2939</v>
      </c>
      <c r="B1064" s="253">
        <v>18</v>
      </c>
      <c r="C1064" s="261"/>
      <c r="D1064" s="262"/>
      <c r="E1064" s="263"/>
      <c r="F1064" s="254">
        <f t="shared" ref="F1064:K1064" si="39">SUM(F1046:F1063)</f>
        <v>6711300000</v>
      </c>
      <c r="G1064" s="254">
        <f t="shared" si="39"/>
        <v>437329778</v>
      </c>
      <c r="H1064" s="254">
        <f t="shared" si="39"/>
        <v>0</v>
      </c>
      <c r="I1064" s="254">
        <f t="shared" si="39"/>
        <v>3095700000</v>
      </c>
      <c r="J1064" s="254">
        <f t="shared" si="39"/>
        <v>0</v>
      </c>
      <c r="K1064" s="254">
        <f t="shared" si="39"/>
        <v>3178270222</v>
      </c>
      <c r="L1064" s="253"/>
      <c r="M1064" s="253"/>
      <c r="N1064" s="248"/>
      <c r="O1064" s="260"/>
    </row>
    <row r="1065" spans="1:15" s="251" customFormat="1" ht="42.75" customHeight="1" x14ac:dyDescent="0.25">
      <c r="A1065" s="211"/>
      <c r="B1065" s="211" t="s">
        <v>2857</v>
      </c>
      <c r="C1065" s="391" t="s">
        <v>4964</v>
      </c>
      <c r="D1065" s="392"/>
      <c r="E1065" s="393"/>
      <c r="F1065" s="212" t="s">
        <v>2858</v>
      </c>
      <c r="G1065" s="212" t="s">
        <v>2859</v>
      </c>
      <c r="H1065" s="212" t="s">
        <v>2860</v>
      </c>
      <c r="I1065" s="212" t="s">
        <v>508</v>
      </c>
      <c r="J1065" s="212" t="s">
        <v>2861</v>
      </c>
      <c r="K1065" s="212" t="s">
        <v>510</v>
      </c>
      <c r="L1065" s="211" t="s">
        <v>513</v>
      </c>
      <c r="M1065" s="211" t="s">
        <v>514</v>
      </c>
      <c r="N1065" s="250"/>
    </row>
    <row r="1066" spans="1:15" x14ac:dyDescent="0.25">
      <c r="A1066" s="255">
        <v>1</v>
      </c>
      <c r="B1066" s="255" t="s">
        <v>4279</v>
      </c>
      <c r="C1066" s="256" t="s">
        <v>3401</v>
      </c>
      <c r="D1066" s="257" t="s">
        <v>3402</v>
      </c>
      <c r="E1066" s="258" t="s">
        <v>3237</v>
      </c>
      <c r="F1066" s="259">
        <v>1637200000</v>
      </c>
      <c r="G1066" s="259">
        <v>800000000</v>
      </c>
      <c r="H1066" s="259"/>
      <c r="I1066" s="259">
        <v>356200000</v>
      </c>
      <c r="J1066" s="259"/>
      <c r="K1066" s="259">
        <f t="shared" ref="K1066:K1097" si="40">F1066-G1066-I1066</f>
        <v>481000000</v>
      </c>
      <c r="L1066" s="255" t="s">
        <v>74</v>
      </c>
      <c r="M1066" s="255"/>
      <c r="N1066" s="255"/>
      <c r="O1066" s="255"/>
    </row>
    <row r="1067" spans="1:15" x14ac:dyDescent="0.25">
      <c r="A1067" s="255">
        <v>2</v>
      </c>
      <c r="B1067" s="255" t="s">
        <v>4280</v>
      </c>
      <c r="C1067" s="256" t="s">
        <v>3403</v>
      </c>
      <c r="D1067" s="257" t="s">
        <v>3404</v>
      </c>
      <c r="E1067" s="258" t="s">
        <v>3237</v>
      </c>
      <c r="F1067" s="259">
        <v>373800000</v>
      </c>
      <c r="G1067" s="259">
        <v>155282091</v>
      </c>
      <c r="H1067" s="259"/>
      <c r="I1067" s="259">
        <v>47800000</v>
      </c>
      <c r="J1067" s="259"/>
      <c r="K1067" s="259">
        <f t="shared" si="40"/>
        <v>170717909</v>
      </c>
      <c r="L1067" s="255" t="s">
        <v>74</v>
      </c>
      <c r="M1067" s="255"/>
      <c r="N1067" s="255"/>
      <c r="O1067" s="255"/>
    </row>
    <row r="1068" spans="1:15" ht="53.25" customHeight="1" x14ac:dyDescent="0.25">
      <c r="A1068" s="255">
        <v>3</v>
      </c>
      <c r="B1068" s="255" t="s">
        <v>1946</v>
      </c>
      <c r="C1068" s="256" t="s">
        <v>3405</v>
      </c>
      <c r="D1068" s="257" t="s">
        <v>3402</v>
      </c>
      <c r="E1068" s="258" t="s">
        <v>3237</v>
      </c>
      <c r="F1068" s="259">
        <v>9700000</v>
      </c>
      <c r="G1068" s="259"/>
      <c r="H1068" s="259"/>
      <c r="I1068" s="259"/>
      <c r="J1068" s="259"/>
      <c r="K1068" s="259">
        <f t="shared" si="40"/>
        <v>9700000</v>
      </c>
      <c r="L1068" s="255" t="s">
        <v>74</v>
      </c>
      <c r="M1068" s="255"/>
      <c r="N1068" s="255"/>
      <c r="O1068" s="255"/>
    </row>
    <row r="1069" spans="1:15" x14ac:dyDescent="0.25">
      <c r="A1069" s="255">
        <v>4</v>
      </c>
      <c r="B1069" s="255" t="s">
        <v>4281</v>
      </c>
      <c r="C1069" s="256" t="s">
        <v>3406</v>
      </c>
      <c r="D1069" s="257" t="s">
        <v>3402</v>
      </c>
      <c r="E1069" s="258" t="s">
        <v>3237</v>
      </c>
      <c r="F1069" s="259">
        <v>46000000</v>
      </c>
      <c r="G1069" s="259"/>
      <c r="H1069" s="259"/>
      <c r="I1069" s="259">
        <v>36800000</v>
      </c>
      <c r="J1069" s="259"/>
      <c r="K1069" s="259">
        <f t="shared" si="40"/>
        <v>9200000</v>
      </c>
      <c r="L1069" s="255" t="s">
        <v>74</v>
      </c>
      <c r="M1069" s="255"/>
      <c r="N1069" s="255">
        <v>1656768799</v>
      </c>
      <c r="O1069" s="255"/>
    </row>
    <row r="1070" spans="1:15" x14ac:dyDescent="0.25">
      <c r="A1070" s="255">
        <v>5</v>
      </c>
      <c r="B1070" s="255" t="s">
        <v>4282</v>
      </c>
      <c r="C1070" s="256" t="s">
        <v>3407</v>
      </c>
      <c r="D1070" s="257" t="s">
        <v>3402</v>
      </c>
      <c r="E1070" s="258" t="s">
        <v>3237</v>
      </c>
      <c r="F1070" s="259">
        <v>230000000</v>
      </c>
      <c r="G1070" s="259">
        <v>13070127</v>
      </c>
      <c r="H1070" s="259"/>
      <c r="I1070" s="259">
        <v>18400000</v>
      </c>
      <c r="J1070" s="259"/>
      <c r="K1070" s="259">
        <f t="shared" si="40"/>
        <v>198529873</v>
      </c>
      <c r="L1070" s="255" t="s">
        <v>74</v>
      </c>
      <c r="M1070" s="255"/>
      <c r="N1070" s="255">
        <v>985961473</v>
      </c>
      <c r="O1070" s="255"/>
    </row>
    <row r="1071" spans="1:15" ht="24" x14ac:dyDescent="0.25">
      <c r="A1071" s="255">
        <v>6</v>
      </c>
      <c r="B1071" s="255" t="s">
        <v>4283</v>
      </c>
      <c r="C1071" s="256" t="s">
        <v>3408</v>
      </c>
      <c r="D1071" s="257" t="s">
        <v>3402</v>
      </c>
      <c r="E1071" s="258" t="s">
        <v>3237</v>
      </c>
      <c r="F1071" s="259">
        <v>46000000</v>
      </c>
      <c r="G1071" s="259"/>
      <c r="H1071" s="259"/>
      <c r="I1071" s="259">
        <v>18400000</v>
      </c>
      <c r="J1071" s="259"/>
      <c r="K1071" s="259">
        <f t="shared" si="40"/>
        <v>27600000</v>
      </c>
      <c r="L1071" s="255" t="s">
        <v>74</v>
      </c>
      <c r="M1071" s="255"/>
      <c r="N1071" s="255"/>
      <c r="O1071" s="255"/>
    </row>
    <row r="1072" spans="1:15" ht="24" x14ac:dyDescent="0.25">
      <c r="A1072" s="255">
        <v>7</v>
      </c>
      <c r="B1072" s="255" t="s">
        <v>4284</v>
      </c>
      <c r="C1072" s="256" t="s">
        <v>3409</v>
      </c>
      <c r="D1072" s="257" t="s">
        <v>3402</v>
      </c>
      <c r="E1072" s="258" t="s">
        <v>3237</v>
      </c>
      <c r="F1072" s="259">
        <v>506000000</v>
      </c>
      <c r="G1072" s="259">
        <v>150000000</v>
      </c>
      <c r="H1072" s="259"/>
      <c r="I1072" s="259"/>
      <c r="J1072" s="259"/>
      <c r="K1072" s="259">
        <f t="shared" si="40"/>
        <v>356000000</v>
      </c>
      <c r="L1072" s="255" t="s">
        <v>74</v>
      </c>
      <c r="M1072" s="255"/>
      <c r="N1072" s="255">
        <v>907606989</v>
      </c>
      <c r="O1072" s="255"/>
    </row>
    <row r="1073" spans="1:15" x14ac:dyDescent="0.25">
      <c r="A1073" s="255">
        <v>8</v>
      </c>
      <c r="B1073" s="255" t="s">
        <v>4285</v>
      </c>
      <c r="C1073" s="256" t="s">
        <v>3410</v>
      </c>
      <c r="D1073" s="257" t="s">
        <v>3402</v>
      </c>
      <c r="E1073" s="258" t="s">
        <v>3237</v>
      </c>
      <c r="F1073" s="259">
        <v>164200000</v>
      </c>
      <c r="G1073" s="259">
        <v>13000000</v>
      </c>
      <c r="H1073" s="259"/>
      <c r="I1073" s="259">
        <v>89800000</v>
      </c>
      <c r="J1073" s="259"/>
      <c r="K1073" s="259">
        <f t="shared" si="40"/>
        <v>61400000</v>
      </c>
      <c r="L1073" s="255" t="s">
        <v>74</v>
      </c>
      <c r="M1073" s="255"/>
      <c r="N1073" s="255"/>
      <c r="O1073" s="255"/>
    </row>
    <row r="1074" spans="1:15" ht="24" x14ac:dyDescent="0.25">
      <c r="A1074" s="255">
        <v>9</v>
      </c>
      <c r="B1074" s="255" t="s">
        <v>4286</v>
      </c>
      <c r="C1074" s="256" t="s">
        <v>3411</v>
      </c>
      <c r="D1074" s="257" t="s">
        <v>3402</v>
      </c>
      <c r="E1074" s="258" t="s">
        <v>3237</v>
      </c>
      <c r="F1074" s="259">
        <v>46000000</v>
      </c>
      <c r="G1074" s="259"/>
      <c r="H1074" s="259"/>
      <c r="I1074" s="259">
        <v>39200000</v>
      </c>
      <c r="J1074" s="259"/>
      <c r="K1074" s="259">
        <f t="shared" si="40"/>
        <v>6800000</v>
      </c>
      <c r="L1074" s="255" t="s">
        <v>74</v>
      </c>
      <c r="M1074" s="255"/>
      <c r="N1074" s="255"/>
      <c r="O1074" s="255"/>
    </row>
    <row r="1075" spans="1:15" ht="24" x14ac:dyDescent="0.25">
      <c r="A1075" s="255">
        <v>10</v>
      </c>
      <c r="B1075" s="255" t="s">
        <v>4287</v>
      </c>
      <c r="C1075" s="256" t="s">
        <v>3412</v>
      </c>
      <c r="D1075" s="257" t="s">
        <v>3402</v>
      </c>
      <c r="E1075" s="258" t="s">
        <v>3237</v>
      </c>
      <c r="F1075" s="259">
        <v>285200000</v>
      </c>
      <c r="G1075" s="259">
        <v>15645370</v>
      </c>
      <c r="H1075" s="259"/>
      <c r="I1075" s="259">
        <v>156400000</v>
      </c>
      <c r="J1075" s="259"/>
      <c r="K1075" s="259">
        <f t="shared" si="40"/>
        <v>113154630</v>
      </c>
      <c r="L1075" s="255" t="s">
        <v>74</v>
      </c>
      <c r="M1075" s="255"/>
      <c r="N1075" s="255">
        <v>906069122</v>
      </c>
      <c r="O1075" s="255"/>
    </row>
    <row r="1076" spans="1:15" x14ac:dyDescent="0.25">
      <c r="A1076" s="255">
        <v>11</v>
      </c>
      <c r="B1076" s="255" t="s">
        <v>4180</v>
      </c>
      <c r="C1076" s="256" t="s">
        <v>3406</v>
      </c>
      <c r="D1076" s="257" t="s">
        <v>3402</v>
      </c>
      <c r="E1076" s="258" t="s">
        <v>3237</v>
      </c>
      <c r="F1076" s="259">
        <v>247000000</v>
      </c>
      <c r="G1076" s="259"/>
      <c r="H1076" s="259"/>
      <c r="I1076" s="259">
        <v>228600000</v>
      </c>
      <c r="J1076" s="259"/>
      <c r="K1076" s="259">
        <f t="shared" si="40"/>
        <v>18400000</v>
      </c>
      <c r="L1076" s="255" t="s">
        <v>74</v>
      </c>
      <c r="M1076" s="255"/>
      <c r="N1076" s="255">
        <v>936891591</v>
      </c>
      <c r="O1076" s="255"/>
    </row>
    <row r="1077" spans="1:15" x14ac:dyDescent="0.25">
      <c r="A1077" s="255">
        <v>12</v>
      </c>
      <c r="B1077" s="255" t="s">
        <v>1485</v>
      </c>
      <c r="C1077" s="256" t="s">
        <v>3413</v>
      </c>
      <c r="D1077" s="257" t="s">
        <v>3402</v>
      </c>
      <c r="E1077" s="258" t="s">
        <v>3237</v>
      </c>
      <c r="F1077" s="259">
        <v>230000000</v>
      </c>
      <c r="G1077" s="259">
        <v>5170000</v>
      </c>
      <c r="H1077" s="259"/>
      <c r="I1077" s="259">
        <v>46000000</v>
      </c>
      <c r="J1077" s="259"/>
      <c r="K1077" s="259">
        <f t="shared" si="40"/>
        <v>178830000</v>
      </c>
      <c r="L1077" s="255" t="s">
        <v>74</v>
      </c>
      <c r="M1077" s="255"/>
      <c r="N1077" s="255">
        <v>913857363</v>
      </c>
      <c r="O1077" s="255"/>
    </row>
    <row r="1078" spans="1:15" x14ac:dyDescent="0.25">
      <c r="A1078" s="255">
        <v>13</v>
      </c>
      <c r="B1078" s="255" t="s">
        <v>4288</v>
      </c>
      <c r="C1078" s="256" t="s">
        <v>3414</v>
      </c>
      <c r="D1078" s="257" t="s">
        <v>3402</v>
      </c>
      <c r="E1078" s="258" t="s">
        <v>3237</v>
      </c>
      <c r="F1078" s="259">
        <v>46000000</v>
      </c>
      <c r="G1078" s="259"/>
      <c r="H1078" s="259"/>
      <c r="I1078" s="259"/>
      <c r="J1078" s="259"/>
      <c r="K1078" s="259">
        <f t="shared" si="40"/>
        <v>46000000</v>
      </c>
      <c r="L1078" s="255" t="s">
        <v>74</v>
      </c>
      <c r="M1078" s="255"/>
      <c r="N1078" s="255"/>
      <c r="O1078" s="255"/>
    </row>
    <row r="1079" spans="1:15" ht="24" x14ac:dyDescent="0.25">
      <c r="A1079" s="255">
        <v>14</v>
      </c>
      <c r="B1079" s="255" t="s">
        <v>4289</v>
      </c>
      <c r="C1079" s="256" t="s">
        <v>3415</v>
      </c>
      <c r="D1079" s="257" t="s">
        <v>3402</v>
      </c>
      <c r="E1079" s="258" t="s">
        <v>3237</v>
      </c>
      <c r="F1079" s="259">
        <v>46000000</v>
      </c>
      <c r="G1079" s="259">
        <v>300000</v>
      </c>
      <c r="H1079" s="259"/>
      <c r="I1079" s="259">
        <v>9200000</v>
      </c>
      <c r="J1079" s="259"/>
      <c r="K1079" s="259">
        <f t="shared" si="40"/>
        <v>36500000</v>
      </c>
      <c r="L1079" s="255" t="s">
        <v>74</v>
      </c>
      <c r="M1079" s="255"/>
      <c r="N1079" s="255"/>
      <c r="O1079" s="255"/>
    </row>
    <row r="1080" spans="1:15" ht="36" x14ac:dyDescent="0.25">
      <c r="A1080" s="255">
        <v>15</v>
      </c>
      <c r="B1080" s="255" t="s">
        <v>4290</v>
      </c>
      <c r="C1080" s="256" t="s">
        <v>3416</v>
      </c>
      <c r="D1080" s="257" t="s">
        <v>3402</v>
      </c>
      <c r="E1080" s="258" t="s">
        <v>3237</v>
      </c>
      <c r="F1080" s="259">
        <v>46000000</v>
      </c>
      <c r="G1080" s="259">
        <v>450000</v>
      </c>
      <c r="H1080" s="259"/>
      <c r="I1080" s="259">
        <v>9200000</v>
      </c>
      <c r="J1080" s="259"/>
      <c r="K1080" s="259">
        <f t="shared" si="40"/>
        <v>36350000</v>
      </c>
      <c r="L1080" s="255" t="s">
        <v>74</v>
      </c>
      <c r="M1080" s="255"/>
      <c r="N1080" s="255">
        <v>9477173358</v>
      </c>
      <c r="O1080" s="255"/>
    </row>
    <row r="1081" spans="1:15" ht="24" x14ac:dyDescent="0.25">
      <c r="A1081" s="255">
        <v>16</v>
      </c>
      <c r="B1081" s="255" t="s">
        <v>4291</v>
      </c>
      <c r="C1081" s="256" t="s">
        <v>3417</v>
      </c>
      <c r="D1081" s="257" t="s">
        <v>3402</v>
      </c>
      <c r="E1081" s="258" t="s">
        <v>3237</v>
      </c>
      <c r="F1081" s="259">
        <v>46000000</v>
      </c>
      <c r="G1081" s="259"/>
      <c r="H1081" s="259"/>
      <c r="I1081" s="259">
        <v>18400000</v>
      </c>
      <c r="J1081" s="259"/>
      <c r="K1081" s="259">
        <f t="shared" si="40"/>
        <v>27600000</v>
      </c>
      <c r="L1081" s="255" t="s">
        <v>74</v>
      </c>
      <c r="M1081" s="255"/>
      <c r="N1081" s="255">
        <v>906020456</v>
      </c>
      <c r="O1081" s="255"/>
    </row>
    <row r="1082" spans="1:15" ht="24" x14ac:dyDescent="0.25">
      <c r="A1082" s="255">
        <v>17</v>
      </c>
      <c r="B1082" s="255" t="s">
        <v>4292</v>
      </c>
      <c r="C1082" s="256" t="s">
        <v>3418</v>
      </c>
      <c r="D1082" s="257" t="s">
        <v>3402</v>
      </c>
      <c r="E1082" s="258" t="s">
        <v>3237</v>
      </c>
      <c r="F1082" s="259">
        <v>5000000</v>
      </c>
      <c r="G1082" s="259"/>
      <c r="H1082" s="259"/>
      <c r="I1082" s="259"/>
      <c r="J1082" s="259"/>
      <c r="K1082" s="259">
        <f t="shared" si="40"/>
        <v>5000000</v>
      </c>
      <c r="L1082" s="255" t="s">
        <v>74</v>
      </c>
      <c r="M1082" s="255"/>
      <c r="N1082" s="255">
        <v>985768312</v>
      </c>
      <c r="O1082" s="255"/>
    </row>
    <row r="1083" spans="1:15" ht="24" x14ac:dyDescent="0.25">
      <c r="A1083" s="255">
        <v>18</v>
      </c>
      <c r="B1083" s="255" t="s">
        <v>4293</v>
      </c>
      <c r="C1083" s="256" t="s">
        <v>3419</v>
      </c>
      <c r="D1083" s="257" t="s">
        <v>3402</v>
      </c>
      <c r="E1083" s="258" t="s">
        <v>3237</v>
      </c>
      <c r="F1083" s="259">
        <v>46000000</v>
      </c>
      <c r="G1083" s="259"/>
      <c r="H1083" s="259"/>
      <c r="I1083" s="259">
        <v>23000000</v>
      </c>
      <c r="J1083" s="259"/>
      <c r="K1083" s="259">
        <f t="shared" si="40"/>
        <v>23000000</v>
      </c>
      <c r="L1083" s="255" t="s">
        <v>74</v>
      </c>
      <c r="M1083" s="255"/>
      <c r="N1083" s="255"/>
      <c r="O1083" s="255"/>
    </row>
    <row r="1084" spans="1:15" x14ac:dyDescent="0.25">
      <c r="A1084" s="255">
        <v>19</v>
      </c>
      <c r="B1084" s="255" t="s">
        <v>4294</v>
      </c>
      <c r="C1084" s="256" t="s">
        <v>3420</v>
      </c>
      <c r="D1084" s="257" t="s">
        <v>3402</v>
      </c>
      <c r="E1084" s="258" t="s">
        <v>3237</v>
      </c>
      <c r="F1084" s="259">
        <v>108000000</v>
      </c>
      <c r="G1084" s="259">
        <v>14000000</v>
      </c>
      <c r="H1084" s="259"/>
      <c r="I1084" s="259">
        <v>46000000</v>
      </c>
      <c r="J1084" s="259"/>
      <c r="K1084" s="259">
        <f t="shared" si="40"/>
        <v>48000000</v>
      </c>
      <c r="L1084" s="255" t="s">
        <v>74</v>
      </c>
      <c r="M1084" s="255"/>
      <c r="N1084" s="255"/>
      <c r="O1084" s="255"/>
    </row>
    <row r="1085" spans="1:15" ht="24" x14ac:dyDescent="0.25">
      <c r="A1085" s="255">
        <v>20</v>
      </c>
      <c r="B1085" s="255" t="s">
        <v>4295</v>
      </c>
      <c r="C1085" s="256" t="s">
        <v>3421</v>
      </c>
      <c r="D1085" s="257" t="s">
        <v>3402</v>
      </c>
      <c r="E1085" s="258" t="s">
        <v>3237</v>
      </c>
      <c r="F1085" s="259">
        <v>276000000</v>
      </c>
      <c r="G1085" s="259">
        <v>4000000</v>
      </c>
      <c r="H1085" s="259"/>
      <c r="I1085" s="259">
        <v>18400000</v>
      </c>
      <c r="J1085" s="259"/>
      <c r="K1085" s="259">
        <f t="shared" si="40"/>
        <v>253600000</v>
      </c>
      <c r="L1085" s="255" t="s">
        <v>74</v>
      </c>
      <c r="M1085" s="255"/>
      <c r="N1085" s="255">
        <v>912297265</v>
      </c>
      <c r="O1085" s="255"/>
    </row>
    <row r="1086" spans="1:15" ht="24" x14ac:dyDescent="0.25">
      <c r="A1086" s="255">
        <v>21</v>
      </c>
      <c r="B1086" s="255" t="s">
        <v>4296</v>
      </c>
      <c r="C1086" s="256" t="s">
        <v>3422</v>
      </c>
      <c r="D1086" s="257" t="s">
        <v>3402</v>
      </c>
      <c r="E1086" s="258" t="s">
        <v>3237</v>
      </c>
      <c r="F1086" s="259">
        <v>31000000</v>
      </c>
      <c r="G1086" s="259">
        <v>1000000</v>
      </c>
      <c r="H1086" s="259"/>
      <c r="I1086" s="259"/>
      <c r="J1086" s="259"/>
      <c r="K1086" s="259">
        <f t="shared" si="40"/>
        <v>30000000</v>
      </c>
      <c r="L1086" s="255" t="s">
        <v>74</v>
      </c>
      <c r="M1086" s="255"/>
      <c r="N1086" s="255"/>
      <c r="O1086" s="255"/>
    </row>
    <row r="1087" spans="1:15" ht="24" x14ac:dyDescent="0.25">
      <c r="A1087" s="255">
        <v>22</v>
      </c>
      <c r="B1087" s="255" t="s">
        <v>4297</v>
      </c>
      <c r="C1087" s="256" t="s">
        <v>3423</v>
      </c>
      <c r="D1087" s="257" t="s">
        <v>3402</v>
      </c>
      <c r="E1087" s="258" t="s">
        <v>3237</v>
      </c>
      <c r="F1087" s="259">
        <v>186000000</v>
      </c>
      <c r="G1087" s="259">
        <v>37912827</v>
      </c>
      <c r="H1087" s="259"/>
      <c r="I1087" s="259">
        <v>142600000</v>
      </c>
      <c r="J1087" s="259"/>
      <c r="K1087" s="259">
        <f t="shared" si="40"/>
        <v>5487173</v>
      </c>
      <c r="L1087" s="255" t="s">
        <v>74</v>
      </c>
      <c r="M1087" s="255"/>
      <c r="N1087" s="255"/>
      <c r="O1087" s="255"/>
    </row>
    <row r="1088" spans="1:15" ht="24" x14ac:dyDescent="0.25">
      <c r="A1088" s="255">
        <v>23</v>
      </c>
      <c r="B1088" s="255" t="s">
        <v>2416</v>
      </c>
      <c r="C1088" s="256" t="s">
        <v>3424</v>
      </c>
      <c r="D1088" s="257" t="s">
        <v>3402</v>
      </c>
      <c r="E1088" s="258" t="s">
        <v>3237</v>
      </c>
      <c r="F1088" s="259">
        <v>31000000</v>
      </c>
      <c r="G1088" s="259">
        <v>6600000</v>
      </c>
      <c r="H1088" s="259"/>
      <c r="I1088" s="259"/>
      <c r="J1088" s="259"/>
      <c r="K1088" s="259">
        <f t="shared" si="40"/>
        <v>24400000</v>
      </c>
      <c r="L1088" s="255" t="s">
        <v>74</v>
      </c>
      <c r="M1088" s="255"/>
      <c r="N1088" s="255">
        <v>986837139</v>
      </c>
      <c r="O1088" s="255"/>
    </row>
    <row r="1089" spans="1:15" ht="24" x14ac:dyDescent="0.25">
      <c r="A1089" s="255">
        <v>24</v>
      </c>
      <c r="B1089" s="255" t="s">
        <v>4298</v>
      </c>
      <c r="C1089" s="256" t="s">
        <v>3425</v>
      </c>
      <c r="D1089" s="257" t="s">
        <v>3402</v>
      </c>
      <c r="E1089" s="258" t="s">
        <v>3237</v>
      </c>
      <c r="F1089" s="259">
        <v>31000000</v>
      </c>
      <c r="G1089" s="259"/>
      <c r="H1089" s="259"/>
      <c r="I1089" s="259"/>
      <c r="J1089" s="259"/>
      <c r="K1089" s="259">
        <f t="shared" si="40"/>
        <v>31000000</v>
      </c>
      <c r="L1089" s="255" t="s">
        <v>74</v>
      </c>
      <c r="M1089" s="255"/>
      <c r="N1089" s="255"/>
      <c r="O1089" s="255"/>
    </row>
    <row r="1090" spans="1:15" ht="24" x14ac:dyDescent="0.25">
      <c r="A1090" s="255">
        <v>25</v>
      </c>
      <c r="B1090" s="255" t="s">
        <v>4299</v>
      </c>
      <c r="C1090" s="256" t="s">
        <v>3426</v>
      </c>
      <c r="D1090" s="257" t="s">
        <v>3402</v>
      </c>
      <c r="E1090" s="258" t="s">
        <v>3237</v>
      </c>
      <c r="F1090" s="259">
        <v>62000000</v>
      </c>
      <c r="G1090" s="259">
        <v>3125750</v>
      </c>
      <c r="H1090" s="259"/>
      <c r="I1090" s="259">
        <v>31000000</v>
      </c>
      <c r="J1090" s="259"/>
      <c r="K1090" s="259">
        <f t="shared" si="40"/>
        <v>27874250</v>
      </c>
      <c r="L1090" s="255" t="s">
        <v>74</v>
      </c>
      <c r="M1090" s="255"/>
      <c r="N1090" s="255"/>
      <c r="O1090" s="255"/>
    </row>
    <row r="1091" spans="1:15" ht="24" x14ac:dyDescent="0.25">
      <c r="A1091" s="255">
        <v>26</v>
      </c>
      <c r="B1091" s="255" t="s">
        <v>4300</v>
      </c>
      <c r="C1091" s="256" t="s">
        <v>3427</v>
      </c>
      <c r="D1091" s="257" t="s">
        <v>3402</v>
      </c>
      <c r="E1091" s="258" t="s">
        <v>3237</v>
      </c>
      <c r="F1091" s="259">
        <v>31000000</v>
      </c>
      <c r="G1091" s="259"/>
      <c r="H1091" s="259"/>
      <c r="I1091" s="259">
        <v>6200000</v>
      </c>
      <c r="J1091" s="259"/>
      <c r="K1091" s="259">
        <f t="shared" si="40"/>
        <v>24800000</v>
      </c>
      <c r="L1091" s="255" t="s">
        <v>74</v>
      </c>
      <c r="M1091" s="255"/>
      <c r="N1091" s="255"/>
      <c r="O1091" s="255"/>
    </row>
    <row r="1092" spans="1:15" ht="24" x14ac:dyDescent="0.25">
      <c r="A1092" s="255">
        <v>27</v>
      </c>
      <c r="B1092" s="255" t="s">
        <v>4301</v>
      </c>
      <c r="C1092" s="256" t="s">
        <v>3428</v>
      </c>
      <c r="D1092" s="257" t="s">
        <v>3402</v>
      </c>
      <c r="E1092" s="258" t="s">
        <v>3237</v>
      </c>
      <c r="F1092" s="259">
        <v>31000000</v>
      </c>
      <c r="G1092" s="259">
        <v>300000</v>
      </c>
      <c r="H1092" s="259"/>
      <c r="I1092" s="259"/>
      <c r="J1092" s="259"/>
      <c r="K1092" s="259">
        <f t="shared" si="40"/>
        <v>30700000</v>
      </c>
      <c r="L1092" s="255" t="s">
        <v>74</v>
      </c>
      <c r="M1092" s="255"/>
      <c r="N1092" s="255"/>
      <c r="O1092" s="255"/>
    </row>
    <row r="1093" spans="1:15" ht="24" x14ac:dyDescent="0.25">
      <c r="A1093" s="255">
        <v>28</v>
      </c>
      <c r="B1093" s="255" t="s">
        <v>4302</v>
      </c>
      <c r="C1093" s="256" t="s">
        <v>3429</v>
      </c>
      <c r="D1093" s="257" t="s">
        <v>3402</v>
      </c>
      <c r="E1093" s="258" t="s">
        <v>3237</v>
      </c>
      <c r="F1093" s="259">
        <v>92400000</v>
      </c>
      <c r="G1093" s="259">
        <v>51000000</v>
      </c>
      <c r="H1093" s="259"/>
      <c r="I1093" s="259">
        <v>31000000</v>
      </c>
      <c r="J1093" s="259"/>
      <c r="K1093" s="259">
        <f t="shared" si="40"/>
        <v>10400000</v>
      </c>
      <c r="L1093" s="255" t="s">
        <v>74</v>
      </c>
      <c r="M1093" s="255"/>
      <c r="N1093" s="255"/>
      <c r="O1093" s="255"/>
    </row>
    <row r="1094" spans="1:15" ht="24" x14ac:dyDescent="0.25">
      <c r="A1094" s="255">
        <v>29</v>
      </c>
      <c r="B1094" s="255" t="s">
        <v>4303</v>
      </c>
      <c r="C1094" s="256" t="s">
        <v>3430</v>
      </c>
      <c r="D1094" s="257" t="s">
        <v>3402</v>
      </c>
      <c r="E1094" s="258" t="s">
        <v>3237</v>
      </c>
      <c r="F1094" s="259">
        <v>447000000</v>
      </c>
      <c r="G1094" s="259">
        <v>105649084</v>
      </c>
      <c r="H1094" s="259"/>
      <c r="I1094" s="259">
        <v>155000000</v>
      </c>
      <c r="J1094" s="259"/>
      <c r="K1094" s="259">
        <f t="shared" si="40"/>
        <v>186350916</v>
      </c>
      <c r="L1094" s="255" t="s">
        <v>74</v>
      </c>
      <c r="M1094" s="255"/>
      <c r="N1094" s="255">
        <v>985380888</v>
      </c>
      <c r="O1094" s="255"/>
    </row>
    <row r="1095" spans="1:15" ht="24" x14ac:dyDescent="0.25">
      <c r="A1095" s="255">
        <v>30</v>
      </c>
      <c r="B1095" s="255" t="s">
        <v>4304</v>
      </c>
      <c r="C1095" s="256" t="s">
        <v>3431</v>
      </c>
      <c r="D1095" s="257" t="s">
        <v>3402</v>
      </c>
      <c r="E1095" s="258" t="s">
        <v>3237</v>
      </c>
      <c r="F1095" s="259">
        <v>31000000</v>
      </c>
      <c r="G1095" s="259">
        <v>188750</v>
      </c>
      <c r="H1095" s="259"/>
      <c r="I1095" s="259">
        <v>10000000</v>
      </c>
      <c r="J1095" s="259"/>
      <c r="K1095" s="259">
        <f t="shared" si="40"/>
        <v>20811250</v>
      </c>
      <c r="L1095" s="255" t="s">
        <v>74</v>
      </c>
      <c r="M1095" s="255"/>
      <c r="N1095" s="255"/>
      <c r="O1095" s="255"/>
    </row>
    <row r="1096" spans="1:15" ht="24" x14ac:dyDescent="0.25">
      <c r="A1096" s="255">
        <v>31</v>
      </c>
      <c r="B1096" s="255" t="s">
        <v>4305</v>
      </c>
      <c r="C1096" s="256" t="s">
        <v>3432</v>
      </c>
      <c r="D1096" s="257" t="s">
        <v>3402</v>
      </c>
      <c r="E1096" s="258" t="s">
        <v>3237</v>
      </c>
      <c r="F1096" s="259">
        <v>155000000</v>
      </c>
      <c r="G1096" s="259">
        <v>13288926</v>
      </c>
      <c r="H1096" s="259"/>
      <c r="I1096" s="259"/>
      <c r="J1096" s="259"/>
      <c r="K1096" s="259">
        <f t="shared" si="40"/>
        <v>141711074</v>
      </c>
      <c r="L1096" s="255" t="s">
        <v>74</v>
      </c>
      <c r="M1096" s="255"/>
      <c r="N1096" s="255"/>
      <c r="O1096" s="255"/>
    </row>
    <row r="1097" spans="1:15" ht="24" x14ac:dyDescent="0.25">
      <c r="A1097" s="255">
        <v>32</v>
      </c>
      <c r="B1097" s="255" t="s">
        <v>4306</v>
      </c>
      <c r="C1097" s="256" t="s">
        <v>3433</v>
      </c>
      <c r="D1097" s="257" t="s">
        <v>3402</v>
      </c>
      <c r="E1097" s="258" t="s">
        <v>3237</v>
      </c>
      <c r="F1097" s="259">
        <v>241200000</v>
      </c>
      <c r="G1097" s="259">
        <v>20363183</v>
      </c>
      <c r="H1097" s="259"/>
      <c r="I1097" s="259">
        <v>91200000</v>
      </c>
      <c r="J1097" s="259"/>
      <c r="K1097" s="259">
        <f t="shared" si="40"/>
        <v>129636817</v>
      </c>
      <c r="L1097" s="255" t="s">
        <v>74</v>
      </c>
      <c r="M1097" s="255"/>
      <c r="N1097" s="255">
        <v>979295468</v>
      </c>
      <c r="O1097" s="255"/>
    </row>
    <row r="1098" spans="1:15" x14ac:dyDescent="0.25">
      <c r="A1098" s="255">
        <v>33</v>
      </c>
      <c r="B1098" s="255" t="s">
        <v>2051</v>
      </c>
      <c r="C1098" s="256" t="s">
        <v>3434</v>
      </c>
      <c r="D1098" s="257" t="s">
        <v>3402</v>
      </c>
      <c r="E1098" s="258" t="s">
        <v>3237</v>
      </c>
      <c r="F1098" s="259">
        <v>46000000</v>
      </c>
      <c r="G1098" s="259"/>
      <c r="H1098" s="259"/>
      <c r="I1098" s="259">
        <v>27600000</v>
      </c>
      <c r="J1098" s="259"/>
      <c r="K1098" s="259">
        <f t="shared" ref="K1098:K1129" si="41">F1098-G1098-I1098</f>
        <v>18400000</v>
      </c>
      <c r="L1098" s="255" t="s">
        <v>74</v>
      </c>
      <c r="M1098" s="255"/>
      <c r="N1098" s="255"/>
      <c r="O1098" s="255"/>
    </row>
    <row r="1099" spans="1:15" ht="24" x14ac:dyDescent="0.25">
      <c r="A1099" s="255">
        <v>34</v>
      </c>
      <c r="B1099" s="255" t="s">
        <v>4307</v>
      </c>
      <c r="C1099" s="256" t="s">
        <v>3435</v>
      </c>
      <c r="D1099" s="257" t="s">
        <v>3402</v>
      </c>
      <c r="E1099" s="258" t="s">
        <v>3237</v>
      </c>
      <c r="F1099" s="259">
        <v>6200000</v>
      </c>
      <c r="G1099" s="259">
        <v>1000000</v>
      </c>
      <c r="H1099" s="259"/>
      <c r="I1099" s="259"/>
      <c r="J1099" s="259"/>
      <c r="K1099" s="259">
        <f t="shared" si="41"/>
        <v>5200000</v>
      </c>
      <c r="L1099" s="255" t="s">
        <v>74</v>
      </c>
      <c r="M1099" s="255"/>
      <c r="N1099" s="255"/>
      <c r="O1099" s="255"/>
    </row>
    <row r="1100" spans="1:15" ht="24" x14ac:dyDescent="0.25">
      <c r="A1100" s="255">
        <v>35</v>
      </c>
      <c r="B1100" s="255" t="s">
        <v>4308</v>
      </c>
      <c r="C1100" s="256" t="s">
        <v>3436</v>
      </c>
      <c r="D1100" s="257" t="s">
        <v>3402</v>
      </c>
      <c r="E1100" s="258" t="s">
        <v>3237</v>
      </c>
      <c r="F1100" s="259">
        <v>31000000</v>
      </c>
      <c r="G1100" s="259"/>
      <c r="H1100" s="259"/>
      <c r="I1100" s="259">
        <v>12400000</v>
      </c>
      <c r="J1100" s="259"/>
      <c r="K1100" s="259">
        <f t="shared" si="41"/>
        <v>18600000</v>
      </c>
      <c r="L1100" s="255" t="s">
        <v>74</v>
      </c>
      <c r="M1100" s="255"/>
      <c r="N1100" s="255"/>
      <c r="O1100" s="255"/>
    </row>
    <row r="1101" spans="1:15" x14ac:dyDescent="0.25">
      <c r="A1101" s="255">
        <v>36</v>
      </c>
      <c r="B1101" s="255" t="s">
        <v>4309</v>
      </c>
      <c r="C1101" s="256" t="s">
        <v>3437</v>
      </c>
      <c r="D1101" s="257" t="s">
        <v>3402</v>
      </c>
      <c r="E1101" s="258" t="s">
        <v>3237</v>
      </c>
      <c r="F1101" s="259">
        <v>31000000</v>
      </c>
      <c r="G1101" s="259"/>
      <c r="H1101" s="259"/>
      <c r="I1101" s="259"/>
      <c r="J1101" s="259"/>
      <c r="K1101" s="259">
        <f t="shared" si="41"/>
        <v>31000000</v>
      </c>
      <c r="L1101" s="255" t="s">
        <v>74</v>
      </c>
      <c r="M1101" s="255"/>
      <c r="N1101" s="255">
        <v>912417763</v>
      </c>
      <c r="O1101" s="255"/>
    </row>
    <row r="1102" spans="1:15" x14ac:dyDescent="0.25">
      <c r="A1102" s="255">
        <v>37</v>
      </c>
      <c r="B1102" s="255" t="s">
        <v>4310</v>
      </c>
      <c r="C1102" s="256" t="s">
        <v>3438</v>
      </c>
      <c r="D1102" s="257" t="s">
        <v>3402</v>
      </c>
      <c r="E1102" s="258" t="s">
        <v>3237</v>
      </c>
      <c r="F1102" s="259">
        <v>46000000</v>
      </c>
      <c r="G1102" s="259">
        <v>570000</v>
      </c>
      <c r="H1102" s="259"/>
      <c r="I1102" s="259">
        <v>18400000</v>
      </c>
      <c r="J1102" s="259"/>
      <c r="K1102" s="259">
        <f t="shared" si="41"/>
        <v>27030000</v>
      </c>
      <c r="L1102" s="255" t="s">
        <v>74</v>
      </c>
      <c r="M1102" s="255"/>
      <c r="N1102" s="255">
        <v>984166373</v>
      </c>
      <c r="O1102" s="255"/>
    </row>
    <row r="1103" spans="1:15" ht="24" x14ac:dyDescent="0.25">
      <c r="A1103" s="255">
        <v>38</v>
      </c>
      <c r="B1103" s="255" t="s">
        <v>4311</v>
      </c>
      <c r="C1103" s="256" t="s">
        <v>3439</v>
      </c>
      <c r="D1103" s="257" t="s">
        <v>3402</v>
      </c>
      <c r="E1103" s="258" t="s">
        <v>3237</v>
      </c>
      <c r="F1103" s="259">
        <v>230000000</v>
      </c>
      <c r="G1103" s="259"/>
      <c r="H1103" s="259"/>
      <c r="I1103" s="259"/>
      <c r="J1103" s="259"/>
      <c r="K1103" s="259">
        <f t="shared" si="41"/>
        <v>230000000</v>
      </c>
      <c r="L1103" s="255" t="s">
        <v>74</v>
      </c>
      <c r="M1103" s="255"/>
      <c r="N1103" s="255"/>
      <c r="O1103" s="255"/>
    </row>
    <row r="1104" spans="1:15" x14ac:dyDescent="0.25">
      <c r="A1104" s="255">
        <v>39</v>
      </c>
      <c r="B1104" s="255" t="s">
        <v>4312</v>
      </c>
      <c r="C1104" s="256" t="s">
        <v>3440</v>
      </c>
      <c r="D1104" s="257" t="s">
        <v>3402</v>
      </c>
      <c r="E1104" s="258" t="s">
        <v>3237</v>
      </c>
      <c r="F1104" s="259">
        <v>307000000</v>
      </c>
      <c r="G1104" s="259"/>
      <c r="H1104" s="259"/>
      <c r="I1104" s="259">
        <v>150600000</v>
      </c>
      <c r="J1104" s="259"/>
      <c r="K1104" s="259">
        <f t="shared" si="41"/>
        <v>156400000</v>
      </c>
      <c r="L1104" s="255" t="s">
        <v>74</v>
      </c>
      <c r="M1104" s="255"/>
      <c r="N1104" s="255">
        <v>915019108</v>
      </c>
      <c r="O1104" s="255"/>
    </row>
    <row r="1105" spans="1:15" x14ac:dyDescent="0.25">
      <c r="A1105" s="255">
        <v>40</v>
      </c>
      <c r="B1105" s="255" t="s">
        <v>4313</v>
      </c>
      <c r="C1105" s="256" t="s">
        <v>3441</v>
      </c>
      <c r="D1105" s="257" t="s">
        <v>3402</v>
      </c>
      <c r="E1105" s="258" t="s">
        <v>3237</v>
      </c>
      <c r="F1105" s="259">
        <v>506000000</v>
      </c>
      <c r="G1105" s="259"/>
      <c r="H1105" s="259"/>
      <c r="I1105" s="259"/>
      <c r="J1105" s="259"/>
      <c r="K1105" s="259">
        <f t="shared" si="41"/>
        <v>506000000</v>
      </c>
      <c r="L1105" s="255" t="s">
        <v>74</v>
      </c>
      <c r="M1105" s="255"/>
      <c r="N1105" s="255"/>
      <c r="O1105" s="255"/>
    </row>
    <row r="1106" spans="1:15" x14ac:dyDescent="0.25">
      <c r="A1106" s="255">
        <v>41</v>
      </c>
      <c r="B1106" s="255" t="s">
        <v>4314</v>
      </c>
      <c r="C1106" s="256" t="s">
        <v>3442</v>
      </c>
      <c r="D1106" s="257" t="s">
        <v>3402</v>
      </c>
      <c r="E1106" s="258" t="s">
        <v>3237</v>
      </c>
      <c r="F1106" s="259">
        <v>353000000</v>
      </c>
      <c r="G1106" s="259"/>
      <c r="H1106" s="259"/>
      <c r="I1106" s="259"/>
      <c r="J1106" s="259"/>
      <c r="K1106" s="259">
        <f t="shared" si="41"/>
        <v>353000000</v>
      </c>
      <c r="L1106" s="255" t="s">
        <v>74</v>
      </c>
      <c r="M1106" s="255"/>
      <c r="N1106" s="255"/>
      <c r="O1106" s="255"/>
    </row>
    <row r="1107" spans="1:15" x14ac:dyDescent="0.25">
      <c r="A1107" s="255">
        <v>42</v>
      </c>
      <c r="B1107" s="255" t="s">
        <v>4315</v>
      </c>
      <c r="C1107" s="256" t="s">
        <v>3443</v>
      </c>
      <c r="D1107" s="257" t="s">
        <v>3402</v>
      </c>
      <c r="E1107" s="258" t="s">
        <v>3237</v>
      </c>
      <c r="F1107" s="259">
        <v>325400000</v>
      </c>
      <c r="G1107" s="259">
        <v>24000000</v>
      </c>
      <c r="H1107" s="259"/>
      <c r="I1107" s="259">
        <v>86200000</v>
      </c>
      <c r="J1107" s="259"/>
      <c r="K1107" s="259">
        <f t="shared" si="41"/>
        <v>215200000</v>
      </c>
      <c r="L1107" s="255" t="s">
        <v>74</v>
      </c>
      <c r="M1107" s="255"/>
      <c r="N1107" s="255">
        <v>912611500</v>
      </c>
      <c r="O1107" s="255"/>
    </row>
    <row r="1108" spans="1:15" ht="24" x14ac:dyDescent="0.25">
      <c r="A1108" s="255">
        <v>43</v>
      </c>
      <c r="B1108" s="255" t="s">
        <v>4316</v>
      </c>
      <c r="C1108" s="256" t="s">
        <v>3444</v>
      </c>
      <c r="D1108" s="257" t="s">
        <v>3402</v>
      </c>
      <c r="E1108" s="258" t="s">
        <v>3237</v>
      </c>
      <c r="F1108" s="259">
        <v>46000000</v>
      </c>
      <c r="G1108" s="259">
        <v>3000000</v>
      </c>
      <c r="H1108" s="259"/>
      <c r="I1108" s="259">
        <v>27600000</v>
      </c>
      <c r="J1108" s="259"/>
      <c r="K1108" s="259">
        <f t="shared" si="41"/>
        <v>15400000</v>
      </c>
      <c r="L1108" s="255" t="s">
        <v>74</v>
      </c>
      <c r="M1108" s="255"/>
      <c r="N1108" s="255"/>
      <c r="O1108" s="255"/>
    </row>
    <row r="1109" spans="1:15" ht="24" x14ac:dyDescent="0.25">
      <c r="A1109" s="255">
        <v>44</v>
      </c>
      <c r="B1109" s="255" t="s">
        <v>4317</v>
      </c>
      <c r="C1109" s="256" t="s">
        <v>3445</v>
      </c>
      <c r="D1109" s="257" t="s">
        <v>3402</v>
      </c>
      <c r="E1109" s="258" t="s">
        <v>3237</v>
      </c>
      <c r="F1109" s="259">
        <v>155000000</v>
      </c>
      <c r="G1109" s="259">
        <v>30000000</v>
      </c>
      <c r="H1109" s="259"/>
      <c r="I1109" s="259">
        <v>18600000</v>
      </c>
      <c r="J1109" s="259"/>
      <c r="K1109" s="259">
        <f t="shared" si="41"/>
        <v>106400000</v>
      </c>
      <c r="L1109" s="255" t="s">
        <v>74</v>
      </c>
      <c r="M1109" s="255"/>
      <c r="N1109" s="255">
        <v>986057237</v>
      </c>
      <c r="O1109" s="255"/>
    </row>
    <row r="1110" spans="1:15" x14ac:dyDescent="0.25">
      <c r="A1110" s="255">
        <v>45</v>
      </c>
      <c r="B1110" s="255" t="s">
        <v>4318</v>
      </c>
      <c r="C1110" s="256" t="s">
        <v>3446</v>
      </c>
      <c r="D1110" s="257" t="s">
        <v>3402</v>
      </c>
      <c r="E1110" s="258" t="s">
        <v>3237</v>
      </c>
      <c r="F1110" s="259">
        <v>31000000</v>
      </c>
      <c r="G1110" s="259">
        <v>20000000</v>
      </c>
      <c r="H1110" s="259"/>
      <c r="I1110" s="259">
        <v>6200000</v>
      </c>
      <c r="J1110" s="259"/>
      <c r="K1110" s="259">
        <f t="shared" si="41"/>
        <v>4800000</v>
      </c>
      <c r="L1110" s="255" t="s">
        <v>74</v>
      </c>
      <c r="M1110" s="255"/>
      <c r="N1110" s="255"/>
      <c r="O1110" s="255"/>
    </row>
    <row r="1111" spans="1:15" x14ac:dyDescent="0.25">
      <c r="A1111" s="255">
        <v>46</v>
      </c>
      <c r="B1111" s="255" t="s">
        <v>4319</v>
      </c>
      <c r="C1111" s="256" t="s">
        <v>3447</v>
      </c>
      <c r="D1111" s="257" t="s">
        <v>3402</v>
      </c>
      <c r="E1111" s="258" t="s">
        <v>3237</v>
      </c>
      <c r="F1111" s="259">
        <v>46000000</v>
      </c>
      <c r="G1111" s="259">
        <v>5000000</v>
      </c>
      <c r="H1111" s="259"/>
      <c r="I1111" s="259">
        <v>6200000</v>
      </c>
      <c r="J1111" s="259"/>
      <c r="K1111" s="259">
        <f t="shared" si="41"/>
        <v>34800000</v>
      </c>
      <c r="L1111" s="255" t="s">
        <v>74</v>
      </c>
      <c r="M1111" s="255"/>
      <c r="N1111" s="255"/>
      <c r="O1111" s="255"/>
    </row>
    <row r="1112" spans="1:15" ht="24" x14ac:dyDescent="0.25">
      <c r="A1112" s="255">
        <v>47</v>
      </c>
      <c r="B1112" s="255" t="s">
        <v>4320</v>
      </c>
      <c r="C1112" s="256" t="s">
        <v>3448</v>
      </c>
      <c r="D1112" s="257" t="s">
        <v>3402</v>
      </c>
      <c r="E1112" s="258" t="s">
        <v>3237</v>
      </c>
      <c r="F1112" s="259">
        <v>31000000</v>
      </c>
      <c r="G1112" s="259">
        <v>3000000</v>
      </c>
      <c r="H1112" s="259"/>
      <c r="I1112" s="259">
        <v>6200000</v>
      </c>
      <c r="J1112" s="259"/>
      <c r="K1112" s="259">
        <f t="shared" si="41"/>
        <v>21800000</v>
      </c>
      <c r="L1112" s="255" t="s">
        <v>74</v>
      </c>
      <c r="M1112" s="255"/>
      <c r="N1112" s="255">
        <v>1696787989</v>
      </c>
      <c r="O1112" s="255"/>
    </row>
    <row r="1113" spans="1:15" ht="24" x14ac:dyDescent="0.25">
      <c r="A1113" s="255">
        <v>48</v>
      </c>
      <c r="B1113" s="255" t="s">
        <v>1918</v>
      </c>
      <c r="C1113" s="256" t="s">
        <v>3449</v>
      </c>
      <c r="D1113" s="257" t="s">
        <v>3402</v>
      </c>
      <c r="E1113" s="258" t="s">
        <v>3237</v>
      </c>
      <c r="F1113" s="259">
        <v>77000000</v>
      </c>
      <c r="G1113" s="259"/>
      <c r="H1113" s="259"/>
      <c r="I1113" s="259">
        <v>9000000</v>
      </c>
      <c r="J1113" s="259"/>
      <c r="K1113" s="259">
        <f t="shared" si="41"/>
        <v>68000000</v>
      </c>
      <c r="L1113" s="255" t="s">
        <v>74</v>
      </c>
      <c r="M1113" s="255"/>
      <c r="N1113" s="255"/>
      <c r="O1113" s="255"/>
    </row>
    <row r="1114" spans="1:15" ht="24" x14ac:dyDescent="0.25">
      <c r="A1114" s="255">
        <v>49</v>
      </c>
      <c r="B1114" s="255" t="s">
        <v>4321</v>
      </c>
      <c r="C1114" s="256" t="s">
        <v>3450</v>
      </c>
      <c r="D1114" s="257" t="s">
        <v>3402</v>
      </c>
      <c r="E1114" s="258" t="s">
        <v>3237</v>
      </c>
      <c r="F1114" s="259">
        <v>31000000</v>
      </c>
      <c r="G1114" s="259">
        <v>2700000</v>
      </c>
      <c r="H1114" s="259"/>
      <c r="I1114" s="259">
        <v>12400000</v>
      </c>
      <c r="J1114" s="259"/>
      <c r="K1114" s="259">
        <f t="shared" si="41"/>
        <v>15900000</v>
      </c>
      <c r="L1114" s="255" t="s">
        <v>74</v>
      </c>
      <c r="M1114" s="255"/>
      <c r="N1114" s="255">
        <v>902168222</v>
      </c>
      <c r="O1114" s="255"/>
    </row>
    <row r="1115" spans="1:15" x14ac:dyDescent="0.25">
      <c r="A1115" s="255">
        <v>50</v>
      </c>
      <c r="B1115" s="255" t="s">
        <v>4322</v>
      </c>
      <c r="C1115" s="256" t="s">
        <v>3451</v>
      </c>
      <c r="D1115" s="257" t="s">
        <v>3402</v>
      </c>
      <c r="E1115" s="258" t="s">
        <v>3237</v>
      </c>
      <c r="F1115" s="259">
        <v>193200000</v>
      </c>
      <c r="G1115" s="259">
        <v>900000</v>
      </c>
      <c r="H1115" s="259"/>
      <c r="I1115" s="259">
        <v>128800000</v>
      </c>
      <c r="J1115" s="259"/>
      <c r="K1115" s="259">
        <f t="shared" si="41"/>
        <v>63500000</v>
      </c>
      <c r="L1115" s="255" t="s">
        <v>74</v>
      </c>
      <c r="M1115" s="255"/>
      <c r="N1115" s="255"/>
      <c r="O1115" s="255"/>
    </row>
    <row r="1116" spans="1:15" ht="24" x14ac:dyDescent="0.25">
      <c r="A1116" s="255">
        <v>51</v>
      </c>
      <c r="B1116" s="255" t="s">
        <v>4323</v>
      </c>
      <c r="C1116" s="256" t="s">
        <v>3452</v>
      </c>
      <c r="D1116" s="257" t="s">
        <v>3402</v>
      </c>
      <c r="E1116" s="258" t="s">
        <v>3237</v>
      </c>
      <c r="F1116" s="259">
        <v>155000000</v>
      </c>
      <c r="G1116" s="259">
        <v>8000000</v>
      </c>
      <c r="H1116" s="259"/>
      <c r="I1116" s="259">
        <v>70000000</v>
      </c>
      <c r="J1116" s="259"/>
      <c r="K1116" s="259">
        <f t="shared" si="41"/>
        <v>77000000</v>
      </c>
      <c r="L1116" s="255" t="s">
        <v>74</v>
      </c>
      <c r="M1116" s="255"/>
      <c r="N1116" s="255"/>
      <c r="O1116" s="255"/>
    </row>
    <row r="1117" spans="1:15" ht="24" x14ac:dyDescent="0.25">
      <c r="A1117" s="255">
        <v>52</v>
      </c>
      <c r="B1117" s="255" t="s">
        <v>4324</v>
      </c>
      <c r="C1117" s="256" t="s">
        <v>3453</v>
      </c>
      <c r="D1117" s="257" t="s">
        <v>3402</v>
      </c>
      <c r="E1117" s="258" t="s">
        <v>3237</v>
      </c>
      <c r="F1117" s="259">
        <v>1188200000</v>
      </c>
      <c r="G1117" s="259">
        <v>337632958</v>
      </c>
      <c r="H1117" s="259"/>
      <c r="I1117" s="259">
        <v>16700000</v>
      </c>
      <c r="J1117" s="259"/>
      <c r="K1117" s="259">
        <f t="shared" si="41"/>
        <v>833867042</v>
      </c>
      <c r="L1117" s="255" t="s">
        <v>74</v>
      </c>
      <c r="M1117" s="255"/>
      <c r="N1117" s="255"/>
      <c r="O1117" s="255"/>
    </row>
    <row r="1118" spans="1:15" ht="24" x14ac:dyDescent="0.25">
      <c r="A1118" s="255">
        <v>53</v>
      </c>
      <c r="B1118" s="255" t="s">
        <v>4325</v>
      </c>
      <c r="C1118" s="256" t="s">
        <v>3454</v>
      </c>
      <c r="D1118" s="257" t="s">
        <v>3402</v>
      </c>
      <c r="E1118" s="258" t="s">
        <v>3237</v>
      </c>
      <c r="F1118" s="259">
        <v>31000000</v>
      </c>
      <c r="G1118" s="259">
        <v>4092500</v>
      </c>
      <c r="H1118" s="259"/>
      <c r="I1118" s="259">
        <v>24800000</v>
      </c>
      <c r="J1118" s="259"/>
      <c r="K1118" s="259">
        <f t="shared" si="41"/>
        <v>2107500</v>
      </c>
      <c r="L1118" s="255" t="s">
        <v>74</v>
      </c>
      <c r="M1118" s="255"/>
      <c r="N1118" s="255">
        <v>919964550</v>
      </c>
      <c r="O1118" s="255"/>
    </row>
    <row r="1119" spans="1:15" ht="24" x14ac:dyDescent="0.25">
      <c r="A1119" s="255">
        <v>54</v>
      </c>
      <c r="B1119" s="255" t="s">
        <v>4326</v>
      </c>
      <c r="C1119" s="256" t="s">
        <v>3455</v>
      </c>
      <c r="D1119" s="257" t="s">
        <v>3402</v>
      </c>
      <c r="E1119" s="258" t="s">
        <v>3237</v>
      </c>
      <c r="F1119" s="259">
        <v>150000000</v>
      </c>
      <c r="G1119" s="259">
        <v>10671109</v>
      </c>
      <c r="H1119" s="259"/>
      <c r="I1119" s="259">
        <v>24800000</v>
      </c>
      <c r="J1119" s="259"/>
      <c r="K1119" s="259">
        <f t="shared" si="41"/>
        <v>114528891</v>
      </c>
      <c r="L1119" s="255" t="s">
        <v>74</v>
      </c>
      <c r="M1119" s="255"/>
      <c r="N1119" s="255">
        <v>984850961</v>
      </c>
      <c r="O1119" s="255"/>
    </row>
    <row r="1120" spans="1:15" ht="36" x14ac:dyDescent="0.25">
      <c r="A1120" s="255">
        <v>55</v>
      </c>
      <c r="B1120" s="255" t="s">
        <v>4327</v>
      </c>
      <c r="C1120" s="256" t="s">
        <v>3456</v>
      </c>
      <c r="D1120" s="257" t="s">
        <v>3404</v>
      </c>
      <c r="E1120" s="258" t="s">
        <v>3237</v>
      </c>
      <c r="F1120" s="259">
        <v>155000000</v>
      </c>
      <c r="G1120" s="259">
        <v>7465644</v>
      </c>
      <c r="H1120" s="259"/>
      <c r="I1120" s="259"/>
      <c r="J1120" s="259"/>
      <c r="K1120" s="259">
        <f t="shared" si="41"/>
        <v>147534356</v>
      </c>
      <c r="L1120" s="255" t="s">
        <v>74</v>
      </c>
      <c r="M1120" s="255"/>
      <c r="N1120" s="255"/>
      <c r="O1120" s="255"/>
    </row>
    <row r="1121" spans="1:15" ht="24" x14ac:dyDescent="0.25">
      <c r="A1121" s="255">
        <v>56</v>
      </c>
      <c r="B1121" s="255" t="s">
        <v>4328</v>
      </c>
      <c r="C1121" s="256" t="s">
        <v>3457</v>
      </c>
      <c r="D1121" s="257" t="s">
        <v>3458</v>
      </c>
      <c r="E1121" s="258" t="s">
        <v>3237</v>
      </c>
      <c r="F1121" s="259">
        <v>96000000</v>
      </c>
      <c r="G1121" s="259">
        <v>20000000</v>
      </c>
      <c r="H1121" s="259"/>
      <c r="I1121" s="259"/>
      <c r="J1121" s="259"/>
      <c r="K1121" s="259">
        <f t="shared" si="41"/>
        <v>76000000</v>
      </c>
      <c r="L1121" s="255" t="s">
        <v>74</v>
      </c>
      <c r="M1121" s="255"/>
      <c r="N1121" s="255" t="s">
        <v>3459</v>
      </c>
      <c r="O1121" s="255"/>
    </row>
    <row r="1122" spans="1:15" ht="24" x14ac:dyDescent="0.25">
      <c r="A1122" s="255">
        <v>57</v>
      </c>
      <c r="B1122" s="255" t="s">
        <v>4329</v>
      </c>
      <c r="C1122" s="256" t="s">
        <v>3460</v>
      </c>
      <c r="D1122" s="257" t="s">
        <v>3458</v>
      </c>
      <c r="E1122" s="258" t="s">
        <v>3237</v>
      </c>
      <c r="F1122" s="259">
        <v>31000000</v>
      </c>
      <c r="G1122" s="259">
        <v>900000</v>
      </c>
      <c r="H1122" s="259"/>
      <c r="I1122" s="259">
        <v>27600000</v>
      </c>
      <c r="J1122" s="259"/>
      <c r="K1122" s="259">
        <f t="shared" si="41"/>
        <v>2500000</v>
      </c>
      <c r="L1122" s="255" t="s">
        <v>74</v>
      </c>
      <c r="M1122" s="255"/>
      <c r="N1122" s="255">
        <v>976687487</v>
      </c>
      <c r="O1122" s="255"/>
    </row>
    <row r="1123" spans="1:15" ht="24" x14ac:dyDescent="0.25">
      <c r="A1123" s="255">
        <v>58</v>
      </c>
      <c r="B1123" s="255" t="s">
        <v>4330</v>
      </c>
      <c r="C1123" s="256" t="s">
        <v>3461</v>
      </c>
      <c r="D1123" s="257" t="s">
        <v>3458</v>
      </c>
      <c r="E1123" s="258" t="s">
        <v>3237</v>
      </c>
      <c r="F1123" s="259">
        <v>218500000</v>
      </c>
      <c r="G1123" s="259">
        <v>26000000</v>
      </c>
      <c r="H1123" s="259"/>
      <c r="I1123" s="259">
        <v>6200000</v>
      </c>
      <c r="J1123" s="259"/>
      <c r="K1123" s="259">
        <f t="shared" si="41"/>
        <v>186300000</v>
      </c>
      <c r="L1123" s="255" t="s">
        <v>74</v>
      </c>
      <c r="M1123" s="255"/>
      <c r="N1123" s="255">
        <v>912236808</v>
      </c>
      <c r="O1123" s="255"/>
    </row>
    <row r="1124" spans="1:15" x14ac:dyDescent="0.25">
      <c r="A1124" s="255">
        <v>59</v>
      </c>
      <c r="B1124" s="255" t="s">
        <v>4331</v>
      </c>
      <c r="C1124" s="256" t="s">
        <v>3462</v>
      </c>
      <c r="D1124" s="257" t="s">
        <v>3458</v>
      </c>
      <c r="E1124" s="258" t="s">
        <v>3237</v>
      </c>
      <c r="F1124" s="259">
        <v>165700000</v>
      </c>
      <c r="G1124" s="259">
        <v>8430000</v>
      </c>
      <c r="H1124" s="259"/>
      <c r="I1124" s="259">
        <v>0</v>
      </c>
      <c r="J1124" s="259"/>
      <c r="K1124" s="259">
        <f t="shared" si="41"/>
        <v>157270000</v>
      </c>
      <c r="L1124" s="255" t="s">
        <v>74</v>
      </c>
      <c r="M1124" s="255"/>
      <c r="N1124" s="255"/>
      <c r="O1124" s="255"/>
    </row>
    <row r="1125" spans="1:15" ht="24" x14ac:dyDescent="0.25">
      <c r="A1125" s="255">
        <v>60</v>
      </c>
      <c r="B1125" s="255" t="s">
        <v>4332</v>
      </c>
      <c r="C1125" s="256" t="s">
        <v>3463</v>
      </c>
      <c r="D1125" s="257" t="s">
        <v>3458</v>
      </c>
      <c r="E1125" s="258" t="s">
        <v>3237</v>
      </c>
      <c r="F1125" s="259">
        <v>262000000</v>
      </c>
      <c r="G1125" s="259">
        <v>21000000</v>
      </c>
      <c r="H1125" s="259"/>
      <c r="I1125" s="259">
        <v>44000000</v>
      </c>
      <c r="J1125" s="259"/>
      <c r="K1125" s="259">
        <f t="shared" si="41"/>
        <v>197000000</v>
      </c>
      <c r="L1125" s="255" t="s">
        <v>74</v>
      </c>
      <c r="M1125" s="255"/>
      <c r="N1125" s="255">
        <v>964648786</v>
      </c>
      <c r="O1125" s="255"/>
    </row>
    <row r="1126" spans="1:15" ht="24" x14ac:dyDescent="0.25">
      <c r="A1126" s="255">
        <v>61</v>
      </c>
      <c r="B1126" s="255" t="s">
        <v>4333</v>
      </c>
      <c r="C1126" s="256" t="s">
        <v>3457</v>
      </c>
      <c r="D1126" s="257" t="s">
        <v>3458</v>
      </c>
      <c r="E1126" s="258" t="s">
        <v>3237</v>
      </c>
      <c r="F1126" s="259">
        <v>64000000</v>
      </c>
      <c r="G1126" s="259">
        <v>7000000</v>
      </c>
      <c r="H1126" s="259"/>
      <c r="I1126" s="259"/>
      <c r="J1126" s="259"/>
      <c r="K1126" s="259">
        <f t="shared" si="41"/>
        <v>57000000</v>
      </c>
      <c r="L1126" s="255" t="s">
        <v>74</v>
      </c>
      <c r="M1126" s="255"/>
      <c r="N1126" s="255">
        <v>1642979430</v>
      </c>
      <c r="O1126" s="255"/>
    </row>
    <row r="1127" spans="1:15" x14ac:dyDescent="0.25">
      <c r="A1127" s="255">
        <v>62</v>
      </c>
      <c r="B1127" s="255" t="s">
        <v>420</v>
      </c>
      <c r="C1127" s="256" t="s">
        <v>3464</v>
      </c>
      <c r="D1127" s="257" t="s">
        <v>3458</v>
      </c>
      <c r="E1127" s="258" t="s">
        <v>3237</v>
      </c>
      <c r="F1127" s="259">
        <v>31000000</v>
      </c>
      <c r="G1127" s="259">
        <v>5476250</v>
      </c>
      <c r="H1127" s="259"/>
      <c r="I1127" s="259">
        <v>18400000</v>
      </c>
      <c r="J1127" s="259"/>
      <c r="K1127" s="259">
        <f t="shared" si="41"/>
        <v>7123750</v>
      </c>
      <c r="L1127" s="255" t="s">
        <v>74</v>
      </c>
      <c r="M1127" s="255"/>
      <c r="N1127" s="255"/>
      <c r="O1127" s="255"/>
    </row>
    <row r="1128" spans="1:15" x14ac:dyDescent="0.25">
      <c r="A1128" s="255">
        <v>63</v>
      </c>
      <c r="B1128" s="255" t="s">
        <v>4334</v>
      </c>
      <c r="C1128" s="256" t="s">
        <v>3465</v>
      </c>
      <c r="D1128" s="257" t="s">
        <v>3458</v>
      </c>
      <c r="E1128" s="258" t="s">
        <v>3237</v>
      </c>
      <c r="F1128" s="259">
        <v>202000000</v>
      </c>
      <c r="G1128" s="259">
        <v>12000000</v>
      </c>
      <c r="H1128" s="259"/>
      <c r="I1128" s="259"/>
      <c r="J1128" s="259"/>
      <c r="K1128" s="259">
        <f t="shared" si="41"/>
        <v>190000000</v>
      </c>
      <c r="L1128" s="255" t="s">
        <v>74</v>
      </c>
      <c r="M1128" s="255"/>
      <c r="N1128" s="255"/>
      <c r="O1128" s="255"/>
    </row>
    <row r="1129" spans="1:15" x14ac:dyDescent="0.25">
      <c r="A1129" s="255">
        <v>64</v>
      </c>
      <c r="B1129" s="255" t="s">
        <v>4335</v>
      </c>
      <c r="C1129" s="256" t="s">
        <v>3464</v>
      </c>
      <c r="D1129" s="257" t="s">
        <v>3458</v>
      </c>
      <c r="E1129" s="258" t="s">
        <v>3237</v>
      </c>
      <c r="F1129" s="259">
        <v>31500000</v>
      </c>
      <c r="G1129" s="259">
        <v>6718750</v>
      </c>
      <c r="H1129" s="259"/>
      <c r="I1129" s="259"/>
      <c r="J1129" s="259"/>
      <c r="K1129" s="259">
        <f t="shared" si="41"/>
        <v>24781250</v>
      </c>
      <c r="L1129" s="255" t="s">
        <v>74</v>
      </c>
      <c r="M1129" s="255"/>
      <c r="N1129" s="255">
        <v>1672169523</v>
      </c>
      <c r="O1129" s="255"/>
    </row>
    <row r="1130" spans="1:15" ht="36" x14ac:dyDescent="0.25">
      <c r="A1130" s="255">
        <v>65</v>
      </c>
      <c r="B1130" s="255" t="s">
        <v>4336</v>
      </c>
      <c r="C1130" s="256" t="s">
        <v>3466</v>
      </c>
      <c r="D1130" s="257" t="s">
        <v>3458</v>
      </c>
      <c r="E1130" s="258" t="s">
        <v>3237</v>
      </c>
      <c r="F1130" s="259">
        <v>196500000</v>
      </c>
      <c r="G1130" s="259">
        <v>13000000</v>
      </c>
      <c r="H1130" s="259"/>
      <c r="I1130" s="259">
        <v>8500000</v>
      </c>
      <c r="J1130" s="259"/>
      <c r="K1130" s="259">
        <f t="shared" ref="K1130:K1161" si="42">F1130-G1130-I1130</f>
        <v>175000000</v>
      </c>
      <c r="L1130" s="255" t="s">
        <v>74</v>
      </c>
      <c r="M1130" s="255"/>
      <c r="N1130" s="255"/>
      <c r="O1130" s="255"/>
    </row>
    <row r="1131" spans="1:15" x14ac:dyDescent="0.25">
      <c r="A1131" s="255">
        <v>66</v>
      </c>
      <c r="B1131" s="255" t="s">
        <v>4337</v>
      </c>
      <c r="C1131" s="256" t="s">
        <v>3464</v>
      </c>
      <c r="D1131" s="257" t="s">
        <v>3458</v>
      </c>
      <c r="E1131" s="258" t="s">
        <v>3237</v>
      </c>
      <c r="F1131" s="259">
        <v>46500000</v>
      </c>
      <c r="G1131" s="259">
        <v>1375000</v>
      </c>
      <c r="H1131" s="259"/>
      <c r="I1131" s="259"/>
      <c r="J1131" s="259"/>
      <c r="K1131" s="259">
        <f t="shared" si="42"/>
        <v>45125000</v>
      </c>
      <c r="L1131" s="255" t="s">
        <v>74</v>
      </c>
      <c r="M1131" s="255"/>
      <c r="N1131" s="255">
        <v>916099233</v>
      </c>
      <c r="O1131" s="255"/>
    </row>
    <row r="1132" spans="1:15" ht="24" x14ac:dyDescent="0.25">
      <c r="A1132" s="255">
        <v>67</v>
      </c>
      <c r="B1132" s="255" t="s">
        <v>4338</v>
      </c>
      <c r="C1132" s="256" t="s">
        <v>3467</v>
      </c>
      <c r="D1132" s="257" t="s">
        <v>3458</v>
      </c>
      <c r="E1132" s="258" t="s">
        <v>3237</v>
      </c>
      <c r="F1132" s="259">
        <v>46500000</v>
      </c>
      <c r="G1132" s="259">
        <v>9000000</v>
      </c>
      <c r="H1132" s="259"/>
      <c r="I1132" s="259"/>
      <c r="J1132" s="259"/>
      <c r="K1132" s="259">
        <f t="shared" si="42"/>
        <v>37500000</v>
      </c>
      <c r="L1132" s="255" t="s">
        <v>74</v>
      </c>
      <c r="M1132" s="255"/>
      <c r="N1132" s="255"/>
      <c r="O1132" s="255"/>
    </row>
    <row r="1133" spans="1:15" ht="24" x14ac:dyDescent="0.25">
      <c r="A1133" s="255">
        <v>68</v>
      </c>
      <c r="B1133" s="255" t="s">
        <v>4339</v>
      </c>
      <c r="C1133" s="256" t="s">
        <v>3468</v>
      </c>
      <c r="D1133" s="257" t="s">
        <v>3458</v>
      </c>
      <c r="E1133" s="258" t="s">
        <v>3237</v>
      </c>
      <c r="F1133" s="259">
        <v>46000000</v>
      </c>
      <c r="G1133" s="259"/>
      <c r="H1133" s="259"/>
      <c r="I1133" s="259"/>
      <c r="J1133" s="259"/>
      <c r="K1133" s="259">
        <f t="shared" si="42"/>
        <v>46000000</v>
      </c>
      <c r="L1133" s="255" t="s">
        <v>74</v>
      </c>
      <c r="M1133" s="255"/>
      <c r="N1133" s="255"/>
      <c r="O1133" s="255"/>
    </row>
    <row r="1134" spans="1:15" ht="24" x14ac:dyDescent="0.25">
      <c r="A1134" s="255">
        <v>69</v>
      </c>
      <c r="B1134" s="255" t="s">
        <v>4340</v>
      </c>
      <c r="C1134" s="256" t="s">
        <v>3469</v>
      </c>
      <c r="D1134" s="257" t="s">
        <v>3470</v>
      </c>
      <c r="E1134" s="258" t="s">
        <v>3237</v>
      </c>
      <c r="F1134" s="259">
        <v>46500000</v>
      </c>
      <c r="G1134" s="259"/>
      <c r="H1134" s="259"/>
      <c r="I1134" s="259">
        <v>27600000</v>
      </c>
      <c r="J1134" s="259"/>
      <c r="K1134" s="259">
        <f t="shared" si="42"/>
        <v>18900000</v>
      </c>
      <c r="L1134" s="255" t="s">
        <v>74</v>
      </c>
      <c r="M1134" s="255"/>
      <c r="N1134" s="255"/>
      <c r="O1134" s="255"/>
    </row>
    <row r="1135" spans="1:15" x14ac:dyDescent="0.25">
      <c r="A1135" s="255">
        <v>70</v>
      </c>
      <c r="B1135" s="255" t="s">
        <v>4341</v>
      </c>
      <c r="C1135" s="256" t="s">
        <v>3471</v>
      </c>
      <c r="D1135" s="257" t="s">
        <v>3404</v>
      </c>
      <c r="E1135" s="258" t="s">
        <v>3237</v>
      </c>
      <c r="F1135" s="259">
        <v>31500000</v>
      </c>
      <c r="G1135" s="259"/>
      <c r="H1135" s="259"/>
      <c r="I1135" s="259"/>
      <c r="J1135" s="259"/>
      <c r="K1135" s="259">
        <f t="shared" si="42"/>
        <v>31500000</v>
      </c>
      <c r="L1135" s="255" t="s">
        <v>74</v>
      </c>
      <c r="M1135" s="255"/>
      <c r="N1135" s="255"/>
      <c r="O1135" s="255"/>
    </row>
    <row r="1136" spans="1:15" ht="24" x14ac:dyDescent="0.25">
      <c r="A1136" s="255">
        <v>71</v>
      </c>
      <c r="B1136" s="255" t="s">
        <v>4342</v>
      </c>
      <c r="C1136" s="256" t="s">
        <v>3472</v>
      </c>
      <c r="D1136" s="257" t="s">
        <v>3473</v>
      </c>
      <c r="E1136" s="258" t="s">
        <v>3237</v>
      </c>
      <c r="F1136" s="259">
        <v>155000000</v>
      </c>
      <c r="G1136" s="259">
        <v>18591000</v>
      </c>
      <c r="H1136" s="259"/>
      <c r="I1136" s="259">
        <v>31409000</v>
      </c>
      <c r="J1136" s="259"/>
      <c r="K1136" s="259">
        <f t="shared" si="42"/>
        <v>105000000</v>
      </c>
      <c r="L1136" s="255" t="s">
        <v>74</v>
      </c>
      <c r="M1136" s="255"/>
      <c r="N1136" s="255">
        <v>934365682</v>
      </c>
      <c r="O1136" s="255"/>
    </row>
    <row r="1137" spans="1:15" ht="36" x14ac:dyDescent="0.25">
      <c r="A1137" s="255">
        <v>72</v>
      </c>
      <c r="B1137" s="255" t="s">
        <v>4343</v>
      </c>
      <c r="C1137" s="256" t="s">
        <v>3474</v>
      </c>
      <c r="D1137" s="257" t="s">
        <v>3473</v>
      </c>
      <c r="E1137" s="258" t="s">
        <v>3237</v>
      </c>
      <c r="F1137" s="259">
        <v>31500000</v>
      </c>
      <c r="G1137" s="259"/>
      <c r="H1137" s="259"/>
      <c r="I1137" s="259"/>
      <c r="J1137" s="259"/>
      <c r="K1137" s="259">
        <f t="shared" si="42"/>
        <v>31500000</v>
      </c>
      <c r="L1137" s="255" t="s">
        <v>74</v>
      </c>
      <c r="M1137" s="255"/>
      <c r="N1137" s="255" t="s">
        <v>3475</v>
      </c>
      <c r="O1137" s="255"/>
    </row>
    <row r="1138" spans="1:15" ht="24" x14ac:dyDescent="0.25">
      <c r="A1138" s="255">
        <v>73</v>
      </c>
      <c r="B1138" s="255" t="s">
        <v>4344</v>
      </c>
      <c r="C1138" s="256" t="s">
        <v>3476</v>
      </c>
      <c r="D1138" s="257" t="s">
        <v>3402</v>
      </c>
      <c r="E1138" s="258" t="s">
        <v>3237</v>
      </c>
      <c r="F1138" s="259">
        <v>31500000</v>
      </c>
      <c r="G1138" s="259">
        <v>4050000</v>
      </c>
      <c r="H1138" s="259"/>
      <c r="I1138" s="259"/>
      <c r="J1138" s="259"/>
      <c r="K1138" s="259">
        <f t="shared" si="42"/>
        <v>27450000</v>
      </c>
      <c r="L1138" s="255" t="s">
        <v>74</v>
      </c>
      <c r="M1138" s="255"/>
      <c r="N1138" s="255"/>
      <c r="O1138" s="255"/>
    </row>
    <row r="1139" spans="1:15" x14ac:dyDescent="0.25">
      <c r="A1139" s="255">
        <v>74</v>
      </c>
      <c r="B1139" s="255" t="s">
        <v>4345</v>
      </c>
      <c r="C1139" s="256" t="s">
        <v>3477</v>
      </c>
      <c r="D1139" s="257" t="s">
        <v>3473</v>
      </c>
      <c r="E1139" s="258" t="s">
        <v>3237</v>
      </c>
      <c r="F1139" s="259">
        <v>46500000</v>
      </c>
      <c r="G1139" s="259">
        <v>1257000</v>
      </c>
      <c r="H1139" s="259"/>
      <c r="I1139" s="259"/>
      <c r="J1139" s="259"/>
      <c r="K1139" s="259">
        <f t="shared" si="42"/>
        <v>45243000</v>
      </c>
      <c r="L1139" s="255" t="s">
        <v>74</v>
      </c>
      <c r="M1139" s="255"/>
      <c r="N1139" s="255">
        <v>912321040</v>
      </c>
      <c r="O1139" s="255"/>
    </row>
    <row r="1140" spans="1:15" x14ac:dyDescent="0.25">
      <c r="A1140" s="255">
        <v>75</v>
      </c>
      <c r="B1140" s="255" t="s">
        <v>4346</v>
      </c>
      <c r="C1140" s="256" t="s">
        <v>3478</v>
      </c>
      <c r="D1140" s="257" t="s">
        <v>3479</v>
      </c>
      <c r="E1140" s="258" t="s">
        <v>3480</v>
      </c>
      <c r="F1140" s="259">
        <v>155000000</v>
      </c>
      <c r="G1140" s="259">
        <v>27000000</v>
      </c>
      <c r="H1140" s="259"/>
      <c r="I1140" s="259">
        <v>18000000</v>
      </c>
      <c r="J1140" s="259"/>
      <c r="K1140" s="259">
        <f t="shared" si="42"/>
        <v>110000000</v>
      </c>
      <c r="L1140" s="255" t="s">
        <v>74</v>
      </c>
      <c r="M1140" s="255"/>
      <c r="N1140" s="255">
        <v>1214103267</v>
      </c>
      <c r="O1140" s="255"/>
    </row>
    <row r="1141" spans="1:15" x14ac:dyDescent="0.25">
      <c r="A1141" s="255">
        <v>76</v>
      </c>
      <c r="B1141" s="255" t="s">
        <v>4327</v>
      </c>
      <c r="C1141" s="256" t="s">
        <v>3481</v>
      </c>
      <c r="D1141" s="257" t="s">
        <v>3482</v>
      </c>
      <c r="E1141" s="258" t="s">
        <v>3237</v>
      </c>
      <c r="F1141" s="259">
        <v>84700000</v>
      </c>
      <c r="G1141" s="259"/>
      <c r="H1141" s="259"/>
      <c r="I1141" s="259"/>
      <c r="J1141" s="259"/>
      <c r="K1141" s="259">
        <f t="shared" si="42"/>
        <v>84700000</v>
      </c>
      <c r="L1141" s="255" t="s">
        <v>74</v>
      </c>
      <c r="M1141" s="255"/>
      <c r="N1141" s="255"/>
      <c r="O1141" s="255"/>
    </row>
    <row r="1142" spans="1:15" x14ac:dyDescent="0.25">
      <c r="A1142" s="255">
        <v>77</v>
      </c>
      <c r="B1142" s="255" t="s">
        <v>4347</v>
      </c>
      <c r="C1142" s="256" t="s">
        <v>3483</v>
      </c>
      <c r="D1142" s="257" t="s">
        <v>3482</v>
      </c>
      <c r="E1142" s="258" t="s">
        <v>3237</v>
      </c>
      <c r="F1142" s="259">
        <v>78000000</v>
      </c>
      <c r="G1142" s="259">
        <v>2901750</v>
      </c>
      <c r="H1142" s="259"/>
      <c r="I1142" s="259"/>
      <c r="J1142" s="259"/>
      <c r="K1142" s="259">
        <f t="shared" si="42"/>
        <v>75098250</v>
      </c>
      <c r="L1142" s="255" t="s">
        <v>74</v>
      </c>
      <c r="M1142" s="255"/>
      <c r="N1142" s="255">
        <v>978195168</v>
      </c>
      <c r="O1142" s="255"/>
    </row>
    <row r="1143" spans="1:15" x14ac:dyDescent="0.25">
      <c r="A1143" s="255">
        <v>78</v>
      </c>
      <c r="B1143" s="255" t="s">
        <v>4348</v>
      </c>
      <c r="C1143" s="256" t="s">
        <v>3484</v>
      </c>
      <c r="D1143" s="257" t="s">
        <v>3482</v>
      </c>
      <c r="E1143" s="258" t="s">
        <v>3237</v>
      </c>
      <c r="F1143" s="259">
        <v>78000000</v>
      </c>
      <c r="G1143" s="259"/>
      <c r="H1143" s="259"/>
      <c r="I1143" s="259">
        <v>6200000</v>
      </c>
      <c r="J1143" s="259"/>
      <c r="K1143" s="259">
        <f t="shared" si="42"/>
        <v>71800000</v>
      </c>
      <c r="L1143" s="255" t="s">
        <v>74</v>
      </c>
      <c r="M1143" s="255"/>
      <c r="N1143" s="255">
        <v>986486593</v>
      </c>
      <c r="O1143" s="255"/>
    </row>
    <row r="1144" spans="1:15" x14ac:dyDescent="0.25">
      <c r="A1144" s="255">
        <v>79</v>
      </c>
      <c r="B1144" s="255" t="s">
        <v>4349</v>
      </c>
      <c r="C1144" s="256" t="s">
        <v>3485</v>
      </c>
      <c r="D1144" s="257" t="s">
        <v>3482</v>
      </c>
      <c r="E1144" s="258" t="s">
        <v>3237</v>
      </c>
      <c r="F1144" s="259">
        <v>78000000</v>
      </c>
      <c r="G1144" s="259">
        <v>1375000</v>
      </c>
      <c r="H1144" s="259"/>
      <c r="I1144" s="259"/>
      <c r="J1144" s="259"/>
      <c r="K1144" s="259">
        <f t="shared" si="42"/>
        <v>76625000</v>
      </c>
      <c r="L1144" s="255" t="s">
        <v>74</v>
      </c>
      <c r="M1144" s="255"/>
      <c r="N1144" s="255">
        <v>1635394911</v>
      </c>
      <c r="O1144" s="255"/>
    </row>
    <row r="1145" spans="1:15" x14ac:dyDescent="0.25">
      <c r="A1145" s="255">
        <v>80</v>
      </c>
      <c r="B1145" s="255" t="s">
        <v>4350</v>
      </c>
      <c r="C1145" s="256" t="s">
        <v>3486</v>
      </c>
      <c r="D1145" s="257" t="s">
        <v>3482</v>
      </c>
      <c r="E1145" s="258" t="s">
        <v>3237</v>
      </c>
      <c r="F1145" s="259">
        <v>31500000</v>
      </c>
      <c r="G1145" s="259"/>
      <c r="H1145" s="259"/>
      <c r="I1145" s="259">
        <v>6200000</v>
      </c>
      <c r="J1145" s="259"/>
      <c r="K1145" s="259">
        <f t="shared" si="42"/>
        <v>25300000</v>
      </c>
      <c r="L1145" s="255" t="s">
        <v>74</v>
      </c>
      <c r="M1145" s="255"/>
      <c r="N1145" s="255"/>
      <c r="O1145" s="255"/>
    </row>
    <row r="1146" spans="1:15" x14ac:dyDescent="0.25">
      <c r="A1146" s="255">
        <v>81</v>
      </c>
      <c r="B1146" s="255" t="s">
        <v>2416</v>
      </c>
      <c r="C1146" s="256" t="s">
        <v>3487</v>
      </c>
      <c r="D1146" s="257" t="s">
        <v>3482</v>
      </c>
      <c r="E1146" s="258" t="s">
        <v>3237</v>
      </c>
      <c r="F1146" s="259">
        <v>31500000</v>
      </c>
      <c r="G1146" s="259"/>
      <c r="H1146" s="259"/>
      <c r="I1146" s="259">
        <v>6200000</v>
      </c>
      <c r="J1146" s="259"/>
      <c r="K1146" s="259">
        <f t="shared" si="42"/>
        <v>25300000</v>
      </c>
      <c r="L1146" s="255" t="s">
        <v>74</v>
      </c>
      <c r="M1146" s="255"/>
      <c r="N1146" s="255">
        <v>1698421406</v>
      </c>
      <c r="O1146" s="255"/>
    </row>
    <row r="1147" spans="1:15" x14ac:dyDescent="0.25">
      <c r="A1147" s="255">
        <v>82</v>
      </c>
      <c r="B1147" s="255" t="s">
        <v>4351</v>
      </c>
      <c r="C1147" s="256" t="s">
        <v>3481</v>
      </c>
      <c r="D1147" s="257" t="s">
        <v>3482</v>
      </c>
      <c r="E1147" s="258" t="s">
        <v>3237</v>
      </c>
      <c r="F1147" s="259">
        <v>230500000</v>
      </c>
      <c r="G1147" s="259">
        <v>5000000</v>
      </c>
      <c r="H1147" s="259"/>
      <c r="I1147" s="259">
        <v>110400000</v>
      </c>
      <c r="J1147" s="259"/>
      <c r="K1147" s="259">
        <f t="shared" si="42"/>
        <v>115100000</v>
      </c>
      <c r="L1147" s="255" t="s">
        <v>74</v>
      </c>
      <c r="M1147" s="255"/>
      <c r="N1147" s="255"/>
      <c r="O1147" s="255"/>
    </row>
    <row r="1148" spans="1:15" x14ac:dyDescent="0.25">
      <c r="A1148" s="255">
        <v>83</v>
      </c>
      <c r="B1148" s="255" t="s">
        <v>4352</v>
      </c>
      <c r="C1148" s="256" t="s">
        <v>3481</v>
      </c>
      <c r="D1148" s="257" t="s">
        <v>3482</v>
      </c>
      <c r="E1148" s="258" t="s">
        <v>3237</v>
      </c>
      <c r="F1148" s="259">
        <v>46500000</v>
      </c>
      <c r="G1148" s="259">
        <v>6875000</v>
      </c>
      <c r="H1148" s="259"/>
      <c r="I1148" s="259">
        <v>9200000</v>
      </c>
      <c r="J1148" s="259"/>
      <c r="K1148" s="259">
        <f t="shared" si="42"/>
        <v>30425000</v>
      </c>
      <c r="L1148" s="255" t="s">
        <v>74</v>
      </c>
      <c r="M1148" s="255"/>
      <c r="N1148" s="255">
        <v>1694023945</v>
      </c>
      <c r="O1148" s="255"/>
    </row>
    <row r="1149" spans="1:15" x14ac:dyDescent="0.25">
      <c r="A1149" s="255">
        <v>84</v>
      </c>
      <c r="B1149" s="255" t="s">
        <v>4353</v>
      </c>
      <c r="C1149" s="256" t="s">
        <v>3488</v>
      </c>
      <c r="D1149" s="257" t="s">
        <v>3482</v>
      </c>
      <c r="E1149" s="258" t="s">
        <v>3237</v>
      </c>
      <c r="F1149" s="259">
        <v>46500000</v>
      </c>
      <c r="G1149" s="259">
        <v>275000</v>
      </c>
      <c r="H1149" s="259"/>
      <c r="I1149" s="259"/>
      <c r="J1149" s="259"/>
      <c r="K1149" s="259">
        <f t="shared" si="42"/>
        <v>46225000</v>
      </c>
      <c r="L1149" s="255" t="s">
        <v>74</v>
      </c>
      <c r="M1149" s="255"/>
      <c r="N1149" s="255">
        <v>977961670</v>
      </c>
      <c r="O1149" s="255"/>
    </row>
    <row r="1150" spans="1:15" x14ac:dyDescent="0.25">
      <c r="A1150" s="255">
        <v>85</v>
      </c>
      <c r="B1150" s="255" t="s">
        <v>4354</v>
      </c>
      <c r="C1150" s="256" t="s">
        <v>3485</v>
      </c>
      <c r="D1150" s="257" t="s">
        <v>3482</v>
      </c>
      <c r="E1150" s="258" t="s">
        <v>3489</v>
      </c>
      <c r="F1150" s="259">
        <v>46500000</v>
      </c>
      <c r="G1150" s="259"/>
      <c r="H1150" s="259"/>
      <c r="I1150" s="259">
        <v>18400000</v>
      </c>
      <c r="J1150" s="259"/>
      <c r="K1150" s="259">
        <f t="shared" si="42"/>
        <v>28100000</v>
      </c>
      <c r="L1150" s="255" t="s">
        <v>74</v>
      </c>
      <c r="M1150" s="255"/>
      <c r="N1150" s="255">
        <v>1629881219</v>
      </c>
      <c r="O1150" s="255"/>
    </row>
    <row r="1151" spans="1:15" x14ac:dyDescent="0.25">
      <c r="A1151" s="255">
        <v>86</v>
      </c>
      <c r="B1151" s="255" t="s">
        <v>2074</v>
      </c>
      <c r="C1151" s="256" t="s">
        <v>3485</v>
      </c>
      <c r="D1151" s="257" t="s">
        <v>3482</v>
      </c>
      <c r="E1151" s="258" t="s">
        <v>3237</v>
      </c>
      <c r="F1151" s="259">
        <v>46500000</v>
      </c>
      <c r="G1151" s="259"/>
      <c r="H1151" s="259"/>
      <c r="I1151" s="259"/>
      <c r="J1151" s="259"/>
      <c r="K1151" s="259">
        <f t="shared" si="42"/>
        <v>46500000</v>
      </c>
      <c r="L1151" s="255" t="s">
        <v>74</v>
      </c>
      <c r="M1151" s="255"/>
      <c r="N1151" s="255"/>
      <c r="O1151" s="255"/>
    </row>
    <row r="1152" spans="1:15" ht="36" x14ac:dyDescent="0.25">
      <c r="A1152" s="255">
        <v>87</v>
      </c>
      <c r="B1152" s="255" t="s">
        <v>4355</v>
      </c>
      <c r="C1152" s="256" t="s">
        <v>3490</v>
      </c>
      <c r="D1152" s="257" t="s">
        <v>3402</v>
      </c>
      <c r="E1152" s="258" t="s">
        <v>3237</v>
      </c>
      <c r="F1152" s="259">
        <v>10000000</v>
      </c>
      <c r="G1152" s="259"/>
      <c r="H1152" s="259"/>
      <c r="I1152" s="259"/>
      <c r="J1152" s="259"/>
      <c r="K1152" s="259">
        <f t="shared" si="42"/>
        <v>10000000</v>
      </c>
      <c r="L1152" s="255" t="s">
        <v>74</v>
      </c>
      <c r="M1152" s="255"/>
      <c r="N1152" s="255"/>
      <c r="O1152" s="255"/>
    </row>
    <row r="1153" spans="1:15" x14ac:dyDescent="0.25">
      <c r="A1153" s="255">
        <v>88</v>
      </c>
      <c r="B1153" s="255" t="s">
        <v>4356</v>
      </c>
      <c r="C1153" s="256" t="s">
        <v>3491</v>
      </c>
      <c r="D1153" s="257" t="s">
        <v>3492</v>
      </c>
      <c r="E1153" s="258" t="s">
        <v>3237</v>
      </c>
      <c r="F1153" s="259">
        <v>45500000</v>
      </c>
      <c r="G1153" s="259">
        <v>500000</v>
      </c>
      <c r="H1153" s="259"/>
      <c r="I1153" s="259"/>
      <c r="J1153" s="259"/>
      <c r="K1153" s="259">
        <f t="shared" si="42"/>
        <v>45000000</v>
      </c>
      <c r="L1153" s="255" t="s">
        <v>74</v>
      </c>
      <c r="M1153" s="255"/>
      <c r="N1153" s="255"/>
      <c r="O1153" s="255"/>
    </row>
    <row r="1154" spans="1:15" x14ac:dyDescent="0.25">
      <c r="A1154" s="255">
        <v>89</v>
      </c>
      <c r="B1154" s="255" t="s">
        <v>4357</v>
      </c>
      <c r="C1154" s="256" t="s">
        <v>3493</v>
      </c>
      <c r="D1154" s="257" t="s">
        <v>3492</v>
      </c>
      <c r="E1154" s="258" t="s">
        <v>3237</v>
      </c>
      <c r="F1154" s="259">
        <v>46500000</v>
      </c>
      <c r="G1154" s="259">
        <v>3800000</v>
      </c>
      <c r="H1154" s="259"/>
      <c r="I1154" s="259">
        <v>18400000</v>
      </c>
      <c r="J1154" s="259"/>
      <c r="K1154" s="259">
        <f t="shared" si="42"/>
        <v>24300000</v>
      </c>
      <c r="L1154" s="255" t="s">
        <v>74</v>
      </c>
      <c r="M1154" s="255"/>
      <c r="N1154" s="255"/>
      <c r="O1154" s="255"/>
    </row>
    <row r="1155" spans="1:15" x14ac:dyDescent="0.25">
      <c r="A1155" s="255">
        <v>90</v>
      </c>
      <c r="B1155" s="255" t="s">
        <v>4358</v>
      </c>
      <c r="C1155" s="256" t="s">
        <v>3494</v>
      </c>
      <c r="D1155" s="257" t="s">
        <v>3495</v>
      </c>
      <c r="E1155" s="258" t="s">
        <v>3237</v>
      </c>
      <c r="F1155" s="259">
        <v>31500000</v>
      </c>
      <c r="G1155" s="259">
        <v>900000</v>
      </c>
      <c r="H1155" s="259"/>
      <c r="I1155" s="259"/>
      <c r="J1155" s="259"/>
      <c r="K1155" s="259">
        <f t="shared" si="42"/>
        <v>30600000</v>
      </c>
      <c r="L1155" s="255" t="s">
        <v>74</v>
      </c>
      <c r="M1155" s="255"/>
      <c r="N1155" s="255"/>
      <c r="O1155" s="255"/>
    </row>
    <row r="1156" spans="1:15" x14ac:dyDescent="0.25">
      <c r="A1156" s="255">
        <v>91</v>
      </c>
      <c r="B1156" s="255" t="s">
        <v>4359</v>
      </c>
      <c r="C1156" s="256" t="s">
        <v>3496</v>
      </c>
      <c r="D1156" s="257" t="s">
        <v>3495</v>
      </c>
      <c r="E1156" s="258" t="s">
        <v>3237</v>
      </c>
      <c r="F1156" s="259">
        <v>31000000</v>
      </c>
      <c r="G1156" s="259"/>
      <c r="H1156" s="259"/>
      <c r="I1156" s="259"/>
      <c r="J1156" s="259"/>
      <c r="K1156" s="259">
        <f t="shared" si="42"/>
        <v>31000000</v>
      </c>
      <c r="L1156" s="255" t="s">
        <v>74</v>
      </c>
      <c r="M1156" s="255"/>
      <c r="N1156" s="255"/>
      <c r="O1156" s="255"/>
    </row>
    <row r="1157" spans="1:15" ht="24" x14ac:dyDescent="0.25">
      <c r="A1157" s="255">
        <v>92</v>
      </c>
      <c r="B1157" s="255" t="s">
        <v>4360</v>
      </c>
      <c r="C1157" s="256" t="s">
        <v>3497</v>
      </c>
      <c r="D1157" s="257" t="s">
        <v>3404</v>
      </c>
      <c r="E1157" s="258" t="s">
        <v>3237</v>
      </c>
      <c r="F1157" s="259">
        <v>165000000</v>
      </c>
      <c r="G1157" s="259">
        <v>50000000</v>
      </c>
      <c r="H1157" s="259"/>
      <c r="I1157" s="259"/>
      <c r="J1157" s="259"/>
      <c r="K1157" s="259">
        <f t="shared" si="42"/>
        <v>115000000</v>
      </c>
      <c r="L1157" s="255" t="s">
        <v>74</v>
      </c>
      <c r="M1157" s="255"/>
      <c r="N1157" s="255"/>
      <c r="O1157" s="255"/>
    </row>
    <row r="1158" spans="1:15" x14ac:dyDescent="0.25">
      <c r="A1158" s="255">
        <v>93</v>
      </c>
      <c r="B1158" s="255" t="s">
        <v>4361</v>
      </c>
      <c r="C1158" s="256" t="s">
        <v>3471</v>
      </c>
      <c r="D1158" s="257" t="s">
        <v>3404</v>
      </c>
      <c r="E1158" s="258" t="s">
        <v>3237</v>
      </c>
      <c r="F1158" s="259">
        <v>230000000</v>
      </c>
      <c r="G1158" s="259">
        <v>59580000</v>
      </c>
      <c r="H1158" s="259"/>
      <c r="I1158" s="259">
        <v>64400000</v>
      </c>
      <c r="J1158" s="259"/>
      <c r="K1158" s="259">
        <f t="shared" si="42"/>
        <v>106020000</v>
      </c>
      <c r="L1158" s="255" t="s">
        <v>74</v>
      </c>
      <c r="M1158" s="255"/>
      <c r="N1158" s="255">
        <v>972632889</v>
      </c>
      <c r="O1158" s="255"/>
    </row>
    <row r="1159" spans="1:15" x14ac:dyDescent="0.25">
      <c r="A1159" s="255">
        <v>94</v>
      </c>
      <c r="B1159" s="255" t="s">
        <v>4362</v>
      </c>
      <c r="C1159" s="256" t="s">
        <v>3498</v>
      </c>
      <c r="D1159" s="257" t="s">
        <v>3404</v>
      </c>
      <c r="E1159" s="258" t="s">
        <v>3237</v>
      </c>
      <c r="F1159" s="259">
        <v>181000000</v>
      </c>
      <c r="G1159" s="259">
        <v>32800000</v>
      </c>
      <c r="H1159" s="259"/>
      <c r="I1159" s="259"/>
      <c r="J1159" s="259"/>
      <c r="K1159" s="259">
        <f t="shared" si="42"/>
        <v>148200000</v>
      </c>
      <c r="L1159" s="255" t="s">
        <v>74</v>
      </c>
      <c r="M1159" s="255"/>
      <c r="N1159" s="255">
        <v>1628233540</v>
      </c>
      <c r="O1159" s="255"/>
    </row>
    <row r="1160" spans="1:15" ht="24" x14ac:dyDescent="0.25">
      <c r="A1160" s="255">
        <v>95</v>
      </c>
      <c r="B1160" s="255" t="s">
        <v>4363</v>
      </c>
      <c r="C1160" s="256" t="s">
        <v>3497</v>
      </c>
      <c r="D1160" s="257" t="s">
        <v>3404</v>
      </c>
      <c r="E1160" s="258" t="s">
        <v>3237</v>
      </c>
      <c r="F1160" s="259">
        <v>31500000</v>
      </c>
      <c r="G1160" s="259"/>
      <c r="H1160" s="259"/>
      <c r="I1160" s="259"/>
      <c r="J1160" s="259"/>
      <c r="K1160" s="259">
        <f t="shared" si="42"/>
        <v>31500000</v>
      </c>
      <c r="L1160" s="255" t="s">
        <v>74</v>
      </c>
      <c r="M1160" s="255"/>
      <c r="N1160" s="255"/>
      <c r="O1160" s="255"/>
    </row>
    <row r="1161" spans="1:15" x14ac:dyDescent="0.25">
      <c r="A1161" s="255">
        <v>96</v>
      </c>
      <c r="B1161" s="255" t="s">
        <v>4364</v>
      </c>
      <c r="C1161" s="256" t="s">
        <v>3499</v>
      </c>
      <c r="D1161" s="257" t="s">
        <v>3404</v>
      </c>
      <c r="E1161" s="258" t="s">
        <v>3237</v>
      </c>
      <c r="F1161" s="259">
        <v>10000000</v>
      </c>
      <c r="G1161" s="259"/>
      <c r="H1161" s="259"/>
      <c r="I1161" s="259">
        <v>6000000</v>
      </c>
      <c r="J1161" s="259"/>
      <c r="K1161" s="259">
        <f t="shared" si="42"/>
        <v>4000000</v>
      </c>
      <c r="L1161" s="255" t="s">
        <v>74</v>
      </c>
      <c r="M1161" s="255"/>
      <c r="N1161" s="255"/>
      <c r="O1161" s="255"/>
    </row>
    <row r="1162" spans="1:15" ht="24" x14ac:dyDescent="0.25">
      <c r="A1162" s="255">
        <v>97</v>
      </c>
      <c r="B1162" s="255" t="s">
        <v>4365</v>
      </c>
      <c r="C1162" s="256" t="s">
        <v>3497</v>
      </c>
      <c r="D1162" s="257" t="s">
        <v>3404</v>
      </c>
      <c r="E1162" s="258" t="s">
        <v>3237</v>
      </c>
      <c r="F1162" s="259">
        <v>6200000</v>
      </c>
      <c r="G1162" s="259"/>
      <c r="H1162" s="259"/>
      <c r="I1162" s="259"/>
      <c r="J1162" s="259"/>
      <c r="K1162" s="259">
        <f t="shared" ref="K1162:K1173" si="43">F1162-G1162-I1162</f>
        <v>6200000</v>
      </c>
      <c r="L1162" s="255" t="s">
        <v>74</v>
      </c>
      <c r="M1162" s="255"/>
      <c r="N1162" s="255">
        <v>1642911997</v>
      </c>
      <c r="O1162" s="255"/>
    </row>
    <row r="1163" spans="1:15" ht="24" x14ac:dyDescent="0.25">
      <c r="A1163" s="255">
        <v>98</v>
      </c>
      <c r="B1163" s="255" t="s">
        <v>4366</v>
      </c>
      <c r="C1163" s="256" t="s">
        <v>3500</v>
      </c>
      <c r="D1163" s="257" t="s">
        <v>3404</v>
      </c>
      <c r="E1163" s="258" t="s">
        <v>3237</v>
      </c>
      <c r="F1163" s="259">
        <v>155000000</v>
      </c>
      <c r="G1163" s="259">
        <v>8000000</v>
      </c>
      <c r="H1163" s="259"/>
      <c r="I1163" s="259"/>
      <c r="J1163" s="259"/>
      <c r="K1163" s="259">
        <f t="shared" si="43"/>
        <v>147000000</v>
      </c>
      <c r="L1163" s="255" t="s">
        <v>74</v>
      </c>
      <c r="M1163" s="255"/>
      <c r="N1163" s="255"/>
      <c r="O1163" s="255"/>
    </row>
    <row r="1164" spans="1:15" ht="24" x14ac:dyDescent="0.25">
      <c r="A1164" s="255">
        <v>99</v>
      </c>
      <c r="B1164" s="255" t="s">
        <v>2074</v>
      </c>
      <c r="C1164" s="256" t="s">
        <v>3501</v>
      </c>
      <c r="D1164" s="257" t="s">
        <v>3404</v>
      </c>
      <c r="E1164" s="258" t="s">
        <v>3237</v>
      </c>
      <c r="F1164" s="259">
        <v>30000000</v>
      </c>
      <c r="G1164" s="259"/>
      <c r="H1164" s="259"/>
      <c r="I1164" s="259">
        <v>6000000</v>
      </c>
      <c r="J1164" s="259"/>
      <c r="K1164" s="259">
        <f t="shared" si="43"/>
        <v>24000000</v>
      </c>
      <c r="L1164" s="255" t="s">
        <v>74</v>
      </c>
      <c r="M1164" s="255"/>
      <c r="N1164" s="255">
        <v>1677956858</v>
      </c>
      <c r="O1164" s="255"/>
    </row>
    <row r="1165" spans="1:15" ht="24" x14ac:dyDescent="0.25">
      <c r="A1165" s="255">
        <v>100</v>
      </c>
      <c r="B1165" s="255" t="s">
        <v>4367</v>
      </c>
      <c r="C1165" s="256" t="s">
        <v>3502</v>
      </c>
      <c r="D1165" s="257" t="s">
        <v>3402</v>
      </c>
      <c r="E1165" s="258" t="s">
        <v>3237</v>
      </c>
      <c r="F1165" s="259">
        <v>155500000</v>
      </c>
      <c r="G1165" s="259">
        <v>8000000</v>
      </c>
      <c r="H1165" s="259"/>
      <c r="I1165" s="259">
        <v>12400000</v>
      </c>
      <c r="J1165" s="259"/>
      <c r="K1165" s="259">
        <f t="shared" si="43"/>
        <v>135100000</v>
      </c>
      <c r="L1165" s="255" t="s">
        <v>74</v>
      </c>
      <c r="M1165" s="255"/>
      <c r="N1165" s="255"/>
      <c r="O1165" s="255"/>
    </row>
    <row r="1166" spans="1:15" ht="36" x14ac:dyDescent="0.25">
      <c r="A1166" s="255">
        <v>101</v>
      </c>
      <c r="B1166" s="255" t="s">
        <v>4368</v>
      </c>
      <c r="C1166" s="256" t="s">
        <v>3503</v>
      </c>
      <c r="D1166" s="257" t="s">
        <v>3402</v>
      </c>
      <c r="E1166" s="258" t="s">
        <v>3237</v>
      </c>
      <c r="F1166" s="259">
        <v>31000000</v>
      </c>
      <c r="G1166" s="259"/>
      <c r="H1166" s="259"/>
      <c r="I1166" s="259">
        <v>12400000</v>
      </c>
      <c r="J1166" s="259"/>
      <c r="K1166" s="259">
        <f t="shared" si="43"/>
        <v>18600000</v>
      </c>
      <c r="L1166" s="255" t="s">
        <v>74</v>
      </c>
      <c r="M1166" s="255"/>
      <c r="N1166" s="255"/>
      <c r="O1166" s="255"/>
    </row>
    <row r="1167" spans="1:15" ht="24" x14ac:dyDescent="0.25">
      <c r="A1167" s="255">
        <v>102</v>
      </c>
      <c r="B1167" s="255" t="s">
        <v>4369</v>
      </c>
      <c r="C1167" s="256" t="s">
        <v>3504</v>
      </c>
      <c r="D1167" s="257" t="s">
        <v>3404</v>
      </c>
      <c r="E1167" s="258" t="s">
        <v>3237</v>
      </c>
      <c r="F1167" s="259">
        <v>155000000</v>
      </c>
      <c r="G1167" s="259">
        <v>5000000</v>
      </c>
      <c r="H1167" s="259"/>
      <c r="I1167" s="259">
        <v>6200000</v>
      </c>
      <c r="J1167" s="259"/>
      <c r="K1167" s="259">
        <f t="shared" si="43"/>
        <v>143800000</v>
      </c>
      <c r="L1167" s="255" t="s">
        <v>74</v>
      </c>
      <c r="M1167" s="255"/>
      <c r="N1167" s="255"/>
      <c r="O1167" s="255"/>
    </row>
    <row r="1168" spans="1:15" ht="24" x14ac:dyDescent="0.25">
      <c r="A1168" s="255">
        <v>103</v>
      </c>
      <c r="B1168" s="255" t="s">
        <v>4370</v>
      </c>
      <c r="C1168" s="256" t="s">
        <v>3505</v>
      </c>
      <c r="D1168" s="257" t="s">
        <v>3404</v>
      </c>
      <c r="E1168" s="258" t="s">
        <v>3237</v>
      </c>
      <c r="F1168" s="259">
        <v>31000000</v>
      </c>
      <c r="G1168" s="259">
        <v>1900000</v>
      </c>
      <c r="H1168" s="259"/>
      <c r="I1168" s="259"/>
      <c r="J1168" s="259"/>
      <c r="K1168" s="259">
        <f t="shared" si="43"/>
        <v>29100000</v>
      </c>
      <c r="L1168" s="255" t="s">
        <v>74</v>
      </c>
      <c r="M1168" s="255"/>
      <c r="N1168" s="255"/>
      <c r="O1168" s="255"/>
    </row>
    <row r="1169" spans="1:15" ht="24" x14ac:dyDescent="0.25">
      <c r="A1169" s="255">
        <v>104</v>
      </c>
      <c r="B1169" s="255" t="s">
        <v>4371</v>
      </c>
      <c r="C1169" s="256" t="s">
        <v>3506</v>
      </c>
      <c r="D1169" s="257" t="s">
        <v>3404</v>
      </c>
      <c r="E1169" s="258" t="s">
        <v>3237</v>
      </c>
      <c r="F1169" s="259">
        <v>46500000</v>
      </c>
      <c r="G1169" s="259">
        <v>735000</v>
      </c>
      <c r="H1169" s="259"/>
      <c r="I1169" s="259"/>
      <c r="J1169" s="259"/>
      <c r="K1169" s="259">
        <f t="shared" si="43"/>
        <v>45765000</v>
      </c>
      <c r="L1169" s="255" t="s">
        <v>74</v>
      </c>
      <c r="M1169" s="255"/>
      <c r="N1169" s="255">
        <v>973154016</v>
      </c>
      <c r="O1169" s="255"/>
    </row>
    <row r="1170" spans="1:15" ht="36" x14ac:dyDescent="0.25">
      <c r="A1170" s="255">
        <v>105</v>
      </c>
      <c r="B1170" s="255" t="s">
        <v>4372</v>
      </c>
      <c r="C1170" s="256" t="s">
        <v>3507</v>
      </c>
      <c r="D1170" s="257" t="s">
        <v>3404</v>
      </c>
      <c r="E1170" s="258" t="s">
        <v>3237</v>
      </c>
      <c r="F1170" s="259">
        <v>46500000</v>
      </c>
      <c r="G1170" s="259"/>
      <c r="H1170" s="259"/>
      <c r="I1170" s="259">
        <v>18400000</v>
      </c>
      <c r="J1170" s="259"/>
      <c r="K1170" s="259">
        <f t="shared" si="43"/>
        <v>28100000</v>
      </c>
      <c r="L1170" s="255" t="s">
        <v>74</v>
      </c>
      <c r="M1170" s="255"/>
      <c r="N1170" s="255">
        <v>1665291830</v>
      </c>
      <c r="O1170" s="255"/>
    </row>
    <row r="1171" spans="1:15" x14ac:dyDescent="0.25">
      <c r="A1171" s="255">
        <v>106</v>
      </c>
      <c r="B1171" s="255" t="s">
        <v>4373</v>
      </c>
      <c r="C1171" s="256" t="s">
        <v>3403</v>
      </c>
      <c r="D1171" s="257" t="s">
        <v>3404</v>
      </c>
      <c r="E1171" s="258" t="s">
        <v>3237</v>
      </c>
      <c r="F1171" s="259">
        <v>46500000</v>
      </c>
      <c r="G1171" s="259">
        <v>5000000</v>
      </c>
      <c r="H1171" s="259"/>
      <c r="I1171" s="259">
        <v>4500000</v>
      </c>
      <c r="J1171" s="259"/>
      <c r="K1171" s="259">
        <f t="shared" si="43"/>
        <v>37000000</v>
      </c>
      <c r="L1171" s="255" t="s">
        <v>74</v>
      </c>
      <c r="M1171" s="255"/>
      <c r="N1171" s="255"/>
      <c r="O1171" s="255"/>
    </row>
    <row r="1172" spans="1:15" x14ac:dyDescent="0.25">
      <c r="A1172" s="255">
        <v>107</v>
      </c>
      <c r="B1172" s="255" t="s">
        <v>4374</v>
      </c>
      <c r="C1172" s="256" t="s">
        <v>3508</v>
      </c>
      <c r="D1172" s="257" t="s">
        <v>3404</v>
      </c>
      <c r="E1172" s="258" t="s">
        <v>3237</v>
      </c>
      <c r="F1172" s="259">
        <v>40000000</v>
      </c>
      <c r="G1172" s="259">
        <v>9000000</v>
      </c>
      <c r="H1172" s="259"/>
      <c r="I1172" s="259"/>
      <c r="J1172" s="259"/>
      <c r="K1172" s="259">
        <f t="shared" si="43"/>
        <v>31000000</v>
      </c>
      <c r="L1172" s="255" t="s">
        <v>74</v>
      </c>
      <c r="M1172" s="255"/>
      <c r="N1172" s="255"/>
      <c r="O1172" s="255"/>
    </row>
    <row r="1173" spans="1:15" x14ac:dyDescent="0.25">
      <c r="A1173" s="255">
        <v>108</v>
      </c>
      <c r="B1173" s="255" t="s">
        <v>4375</v>
      </c>
      <c r="C1173" s="256" t="s">
        <v>3509</v>
      </c>
      <c r="D1173" s="257" t="s">
        <v>3404</v>
      </c>
      <c r="E1173" s="258" t="s">
        <v>3237</v>
      </c>
      <c r="F1173" s="259">
        <v>46500000</v>
      </c>
      <c r="G1173" s="259"/>
      <c r="H1173" s="259"/>
      <c r="I1173" s="259">
        <v>27600000</v>
      </c>
      <c r="J1173" s="259"/>
      <c r="K1173" s="259">
        <f t="shared" si="43"/>
        <v>18900000</v>
      </c>
      <c r="L1173" s="255" t="s">
        <v>74</v>
      </c>
      <c r="M1173" s="255"/>
      <c r="N1173" s="255">
        <v>989372861</v>
      </c>
      <c r="O1173" s="255"/>
    </row>
    <row r="1174" spans="1:15" x14ac:dyDescent="0.25">
      <c r="A1174" s="255">
        <v>109</v>
      </c>
      <c r="B1174" s="255" t="s">
        <v>4376</v>
      </c>
      <c r="C1174" s="256" t="s">
        <v>3510</v>
      </c>
      <c r="D1174" s="257" t="s">
        <v>3404</v>
      </c>
      <c r="E1174" s="258" t="s">
        <v>3237</v>
      </c>
      <c r="F1174" s="259">
        <v>155000000</v>
      </c>
      <c r="G1174" s="259">
        <v>5000000</v>
      </c>
      <c r="H1174" s="259"/>
      <c r="I1174" s="259"/>
      <c r="J1174" s="259"/>
      <c r="K1174" s="259">
        <v>150000000</v>
      </c>
      <c r="L1174" s="255" t="s">
        <v>74</v>
      </c>
      <c r="M1174" s="255"/>
      <c r="N1174" s="255">
        <v>1663329073</v>
      </c>
      <c r="O1174" s="255"/>
    </row>
    <row r="1175" spans="1:15" x14ac:dyDescent="0.25">
      <c r="A1175" s="255">
        <v>110</v>
      </c>
      <c r="B1175" s="255" t="s">
        <v>4377</v>
      </c>
      <c r="C1175" s="256" t="s">
        <v>3511</v>
      </c>
      <c r="D1175" s="257" t="s">
        <v>3512</v>
      </c>
      <c r="E1175" s="258" t="s">
        <v>3237</v>
      </c>
      <c r="F1175" s="259">
        <v>46500000</v>
      </c>
      <c r="G1175" s="259">
        <v>300000</v>
      </c>
      <c r="H1175" s="259"/>
      <c r="I1175" s="259"/>
      <c r="J1175" s="259"/>
      <c r="K1175" s="259">
        <v>46200000</v>
      </c>
      <c r="L1175" s="255" t="s">
        <v>74</v>
      </c>
      <c r="M1175" s="255"/>
      <c r="N1175" s="255">
        <v>1686649603</v>
      </c>
      <c r="O1175" s="255"/>
    </row>
    <row r="1176" spans="1:15" x14ac:dyDescent="0.25">
      <c r="A1176" s="255">
        <v>111</v>
      </c>
      <c r="B1176" s="255" t="s">
        <v>4378</v>
      </c>
      <c r="C1176" s="256" t="s">
        <v>3513</v>
      </c>
      <c r="D1176" s="257" t="s">
        <v>3404</v>
      </c>
      <c r="E1176" s="258" t="s">
        <v>3237</v>
      </c>
      <c r="F1176" s="259">
        <v>230000000</v>
      </c>
      <c r="G1176" s="259">
        <v>2124050</v>
      </c>
      <c r="H1176" s="259"/>
      <c r="I1176" s="259"/>
      <c r="J1176" s="259"/>
      <c r="K1176" s="259">
        <v>227875950</v>
      </c>
      <c r="L1176" s="255" t="s">
        <v>74</v>
      </c>
      <c r="M1176" s="255"/>
      <c r="N1176" s="255">
        <v>985785542</v>
      </c>
      <c r="O1176" s="255"/>
    </row>
    <row r="1177" spans="1:15" x14ac:dyDescent="0.25">
      <c r="A1177" s="255">
        <v>112</v>
      </c>
      <c r="B1177" s="255" t="s">
        <v>4379</v>
      </c>
      <c r="C1177" s="256" t="s">
        <v>3514</v>
      </c>
      <c r="D1177" s="257" t="s">
        <v>3512</v>
      </c>
      <c r="E1177" s="258" t="s">
        <v>3237</v>
      </c>
      <c r="F1177" s="259">
        <v>46000000</v>
      </c>
      <c r="G1177" s="259"/>
      <c r="H1177" s="259"/>
      <c r="I1177" s="259">
        <v>27600000</v>
      </c>
      <c r="J1177" s="259"/>
      <c r="K1177" s="259">
        <v>18400000</v>
      </c>
      <c r="L1177" s="255" t="s">
        <v>74</v>
      </c>
      <c r="M1177" s="255"/>
      <c r="N1177" s="255">
        <v>982430735</v>
      </c>
      <c r="O1177" s="255"/>
    </row>
    <row r="1178" spans="1:15" ht="24" x14ac:dyDescent="0.25">
      <c r="A1178" s="255">
        <v>113</v>
      </c>
      <c r="B1178" s="255" t="s">
        <v>4380</v>
      </c>
      <c r="C1178" s="256" t="s">
        <v>3515</v>
      </c>
      <c r="D1178" s="257" t="s">
        <v>3512</v>
      </c>
      <c r="E1178" s="258" t="s">
        <v>3237</v>
      </c>
      <c r="F1178" s="259">
        <v>2700000</v>
      </c>
      <c r="G1178" s="259">
        <v>1000000</v>
      </c>
      <c r="H1178" s="259"/>
      <c r="I1178" s="259">
        <v>1200000</v>
      </c>
      <c r="J1178" s="259"/>
      <c r="K1178" s="259">
        <v>500000</v>
      </c>
      <c r="L1178" s="255" t="s">
        <v>74</v>
      </c>
      <c r="M1178" s="255"/>
      <c r="N1178" s="255"/>
      <c r="O1178" s="255"/>
    </row>
    <row r="1179" spans="1:15" ht="24" x14ac:dyDescent="0.25">
      <c r="A1179" s="255">
        <v>114</v>
      </c>
      <c r="B1179" s="255" t="s">
        <v>4381</v>
      </c>
      <c r="C1179" s="256" t="s">
        <v>3516</v>
      </c>
      <c r="D1179" s="257" t="s">
        <v>3517</v>
      </c>
      <c r="E1179" s="258" t="s">
        <v>3237</v>
      </c>
      <c r="F1179" s="259">
        <v>48900000</v>
      </c>
      <c r="G1179" s="259">
        <v>500000</v>
      </c>
      <c r="H1179" s="259"/>
      <c r="I1179" s="259">
        <v>36800000</v>
      </c>
      <c r="J1179" s="259"/>
      <c r="K1179" s="259">
        <v>11600000</v>
      </c>
      <c r="L1179" s="255" t="s">
        <v>74</v>
      </c>
      <c r="M1179" s="255"/>
      <c r="N1179" s="255"/>
      <c r="O1179" s="255"/>
    </row>
    <row r="1180" spans="1:15" x14ac:dyDescent="0.25">
      <c r="A1180" s="255">
        <v>115</v>
      </c>
      <c r="B1180" s="255" t="s">
        <v>4382</v>
      </c>
      <c r="C1180" s="256" t="s">
        <v>3518</v>
      </c>
      <c r="D1180" s="257" t="s">
        <v>3519</v>
      </c>
      <c r="E1180" s="258" t="s">
        <v>3237</v>
      </c>
      <c r="F1180" s="259">
        <v>46500000</v>
      </c>
      <c r="G1180" s="259"/>
      <c r="H1180" s="259"/>
      <c r="I1180" s="259"/>
      <c r="J1180" s="259"/>
      <c r="K1180" s="259">
        <v>46500000</v>
      </c>
      <c r="L1180" s="255" t="s">
        <v>74</v>
      </c>
      <c r="M1180" s="255"/>
      <c r="N1180" s="255"/>
      <c r="O1180" s="255"/>
    </row>
    <row r="1181" spans="1:15" ht="24" x14ac:dyDescent="0.25">
      <c r="A1181" s="255">
        <v>116</v>
      </c>
      <c r="B1181" s="255" t="s">
        <v>4383</v>
      </c>
      <c r="C1181" s="256" t="s">
        <v>3520</v>
      </c>
      <c r="D1181" s="257" t="s">
        <v>3521</v>
      </c>
      <c r="E1181" s="258" t="s">
        <v>3210</v>
      </c>
      <c r="F1181" s="259">
        <v>190000000</v>
      </c>
      <c r="G1181" s="259">
        <v>19000000</v>
      </c>
      <c r="H1181" s="259"/>
      <c r="I1181" s="259">
        <v>7000000</v>
      </c>
      <c r="J1181" s="259"/>
      <c r="K1181" s="259">
        <v>164000000</v>
      </c>
      <c r="L1181" s="255" t="s">
        <v>74</v>
      </c>
      <c r="M1181" s="255"/>
      <c r="N1181" s="255"/>
      <c r="O1181" s="255"/>
    </row>
    <row r="1182" spans="1:15" ht="24" x14ac:dyDescent="0.25">
      <c r="A1182" s="255">
        <v>117</v>
      </c>
      <c r="B1182" s="255" t="s">
        <v>4384</v>
      </c>
      <c r="C1182" s="256" t="s">
        <v>3522</v>
      </c>
      <c r="D1182" s="257" t="s">
        <v>3521</v>
      </c>
      <c r="E1182" s="258" t="s">
        <v>3210</v>
      </c>
      <c r="F1182" s="259">
        <v>377200000</v>
      </c>
      <c r="G1182" s="259"/>
      <c r="H1182" s="259"/>
      <c r="I1182" s="259">
        <v>193200000</v>
      </c>
      <c r="J1182" s="259"/>
      <c r="K1182" s="259">
        <v>184000000</v>
      </c>
      <c r="L1182" s="255" t="s">
        <v>74</v>
      </c>
      <c r="M1182" s="255"/>
      <c r="N1182" s="255">
        <v>986830925</v>
      </c>
      <c r="O1182" s="255"/>
    </row>
    <row r="1183" spans="1:15" x14ac:dyDescent="0.25">
      <c r="A1183" s="255">
        <v>118</v>
      </c>
      <c r="B1183" s="255" t="s">
        <v>2372</v>
      </c>
      <c r="C1183" s="256" t="s">
        <v>3518</v>
      </c>
      <c r="D1183" s="257" t="s">
        <v>3519</v>
      </c>
      <c r="E1183" s="258" t="s">
        <v>3237</v>
      </c>
      <c r="F1183" s="259">
        <v>46000000</v>
      </c>
      <c r="G1183" s="259">
        <v>1200000</v>
      </c>
      <c r="H1183" s="259"/>
      <c r="I1183" s="259">
        <v>9200000</v>
      </c>
      <c r="J1183" s="259"/>
      <c r="K1183" s="259">
        <v>35600000</v>
      </c>
      <c r="L1183" s="255" t="s">
        <v>74</v>
      </c>
      <c r="M1183" s="255"/>
      <c r="N1183" s="255"/>
      <c r="O1183" s="255"/>
    </row>
    <row r="1184" spans="1:15" x14ac:dyDescent="0.25">
      <c r="A1184" s="255">
        <v>119</v>
      </c>
      <c r="B1184" s="255" t="s">
        <v>4385</v>
      </c>
      <c r="C1184" s="256" t="s">
        <v>3523</v>
      </c>
      <c r="D1184" s="257" t="s">
        <v>3473</v>
      </c>
      <c r="E1184" s="258" t="s">
        <v>3237</v>
      </c>
      <c r="F1184" s="259">
        <v>46000000</v>
      </c>
      <c r="G1184" s="259"/>
      <c r="H1184" s="259"/>
      <c r="I1184" s="259"/>
      <c r="J1184" s="259"/>
      <c r="K1184" s="259">
        <v>46000000</v>
      </c>
      <c r="L1184" s="255" t="s">
        <v>74</v>
      </c>
      <c r="M1184" s="255"/>
      <c r="N1184" s="255"/>
    </row>
    <row r="1185" spans="1:15" x14ac:dyDescent="0.25">
      <c r="A1185" s="255">
        <v>120</v>
      </c>
      <c r="B1185" s="255" t="s">
        <v>4386</v>
      </c>
      <c r="C1185" s="256" t="s">
        <v>3524</v>
      </c>
      <c r="D1185" s="257" t="s">
        <v>3525</v>
      </c>
      <c r="E1185" s="258" t="s">
        <v>3050</v>
      </c>
      <c r="F1185" s="259">
        <v>190000000</v>
      </c>
      <c r="G1185" s="259">
        <v>14000000</v>
      </c>
      <c r="H1185" s="259"/>
      <c r="I1185" s="259"/>
      <c r="J1185" s="259"/>
      <c r="K1185" s="259">
        <v>176000000</v>
      </c>
      <c r="L1185" s="255" t="s">
        <v>74</v>
      </c>
      <c r="M1185" s="255"/>
      <c r="N1185" s="255"/>
      <c r="O1185" s="255"/>
    </row>
    <row r="1186" spans="1:15" x14ac:dyDescent="0.25">
      <c r="A1186" s="255" t="s">
        <v>2939</v>
      </c>
      <c r="B1186" s="255">
        <v>120</v>
      </c>
      <c r="C1186" s="256"/>
      <c r="D1186" s="257"/>
      <c r="E1186" s="258"/>
      <c r="F1186" s="259">
        <f t="shared" ref="F1186:K1186" si="44">SUM(F1066:F1185)</f>
        <v>15710100000</v>
      </c>
      <c r="G1186" s="259">
        <f t="shared" si="44"/>
        <v>2294942119</v>
      </c>
      <c r="H1186" s="259">
        <f t="shared" si="44"/>
        <v>0</v>
      </c>
      <c r="I1186" s="259">
        <f t="shared" si="44"/>
        <v>3064909000</v>
      </c>
      <c r="J1186" s="259">
        <f t="shared" si="44"/>
        <v>0</v>
      </c>
      <c r="K1186" s="259">
        <f t="shared" si="44"/>
        <v>10350248881</v>
      </c>
      <c r="L1186" s="255"/>
      <c r="M1186" s="255"/>
      <c r="N1186" s="260"/>
      <c r="O1186" s="260"/>
    </row>
    <row r="1187" spans="1:15" s="251" customFormat="1" ht="42.75" customHeight="1" x14ac:dyDescent="0.25">
      <c r="A1187" s="211"/>
      <c r="B1187" s="211" t="s">
        <v>2857</v>
      </c>
      <c r="C1187" s="391" t="s">
        <v>4965</v>
      </c>
      <c r="D1187" s="392"/>
      <c r="E1187" s="393"/>
      <c r="F1187" s="212" t="s">
        <v>2858</v>
      </c>
      <c r="G1187" s="212" t="s">
        <v>2859</v>
      </c>
      <c r="H1187" s="212" t="s">
        <v>2860</v>
      </c>
      <c r="I1187" s="212" t="s">
        <v>508</v>
      </c>
      <c r="J1187" s="212" t="s">
        <v>2861</v>
      </c>
      <c r="K1187" s="212" t="s">
        <v>510</v>
      </c>
      <c r="L1187" s="211" t="s">
        <v>513</v>
      </c>
      <c r="M1187" s="211" t="s">
        <v>514</v>
      </c>
      <c r="N1187" s="250"/>
    </row>
    <row r="1188" spans="1:15" ht="24" x14ac:dyDescent="0.25">
      <c r="A1188" s="255">
        <v>1</v>
      </c>
      <c r="B1188" s="255" t="s">
        <v>4387</v>
      </c>
      <c r="C1188" s="256" t="s">
        <v>3527</v>
      </c>
      <c r="D1188" s="257" t="s">
        <v>3528</v>
      </c>
      <c r="E1188" s="258" t="s">
        <v>3210</v>
      </c>
      <c r="F1188" s="259">
        <v>6700000</v>
      </c>
      <c r="G1188" s="259"/>
      <c r="H1188" s="259"/>
      <c r="I1188" s="259"/>
      <c r="J1188" s="259"/>
      <c r="K1188" s="259">
        <f t="shared" ref="K1188:K1204" si="45">F1188-G1188-I1188</f>
        <v>6700000</v>
      </c>
      <c r="L1188" s="255" t="s">
        <v>74</v>
      </c>
      <c r="M1188" s="255"/>
      <c r="N1188" s="255">
        <v>1672676098</v>
      </c>
      <c r="O1188" s="255"/>
    </row>
    <row r="1189" spans="1:15" ht="24" x14ac:dyDescent="0.25">
      <c r="A1189" s="255">
        <v>2</v>
      </c>
      <c r="B1189" s="255" t="s">
        <v>4388</v>
      </c>
      <c r="C1189" s="256" t="s">
        <v>3529</v>
      </c>
      <c r="D1189" s="257" t="s">
        <v>3528</v>
      </c>
      <c r="E1189" s="258" t="s">
        <v>3210</v>
      </c>
      <c r="F1189" s="259">
        <v>261000000</v>
      </c>
      <c r="G1189" s="259">
        <v>35614584</v>
      </c>
      <c r="H1189" s="259"/>
      <c r="I1189" s="259">
        <v>95400000</v>
      </c>
      <c r="J1189" s="259"/>
      <c r="K1189" s="259">
        <f t="shared" si="45"/>
        <v>129985416</v>
      </c>
      <c r="L1189" s="255" t="s">
        <v>74</v>
      </c>
      <c r="M1189" s="255"/>
      <c r="N1189" s="255">
        <v>902124615</v>
      </c>
      <c r="O1189" s="255"/>
    </row>
    <row r="1190" spans="1:15" ht="24" x14ac:dyDescent="0.25">
      <c r="A1190" s="255">
        <v>3</v>
      </c>
      <c r="B1190" s="255" t="s">
        <v>4389</v>
      </c>
      <c r="C1190" s="256" t="s">
        <v>3530</v>
      </c>
      <c r="D1190" s="257" t="s">
        <v>3531</v>
      </c>
      <c r="E1190" s="258" t="s">
        <v>3210</v>
      </c>
      <c r="F1190" s="259">
        <v>77500000</v>
      </c>
      <c r="G1190" s="259">
        <v>19675000</v>
      </c>
      <c r="H1190" s="259"/>
      <c r="I1190" s="259">
        <v>40200000</v>
      </c>
      <c r="J1190" s="259"/>
      <c r="K1190" s="259">
        <f t="shared" si="45"/>
        <v>17625000</v>
      </c>
      <c r="L1190" s="255" t="s">
        <v>74</v>
      </c>
      <c r="M1190" s="255"/>
      <c r="N1190" s="255">
        <v>1686647799</v>
      </c>
      <c r="O1190" s="255"/>
    </row>
    <row r="1191" spans="1:15" x14ac:dyDescent="0.25">
      <c r="A1191" s="255">
        <v>4</v>
      </c>
      <c r="B1191" s="255" t="s">
        <v>4390</v>
      </c>
      <c r="C1191" s="256" t="s">
        <v>3532</v>
      </c>
      <c r="D1191" s="257" t="s">
        <v>3533</v>
      </c>
      <c r="E1191" s="258" t="s">
        <v>3210</v>
      </c>
      <c r="F1191" s="259">
        <v>155500000</v>
      </c>
      <c r="G1191" s="259">
        <v>12890109</v>
      </c>
      <c r="H1191" s="259"/>
      <c r="I1191" s="259">
        <v>99200000</v>
      </c>
      <c r="J1191" s="259"/>
      <c r="K1191" s="259">
        <f t="shared" si="45"/>
        <v>43409891</v>
      </c>
      <c r="L1191" s="255" t="s">
        <v>74</v>
      </c>
      <c r="M1191" s="255"/>
      <c r="N1191" s="255">
        <v>1632938900</v>
      </c>
      <c r="O1191" s="255"/>
    </row>
    <row r="1192" spans="1:15" ht="24" x14ac:dyDescent="0.25">
      <c r="A1192" s="255">
        <v>5</v>
      </c>
      <c r="B1192" s="255" t="s">
        <v>4391</v>
      </c>
      <c r="C1192" s="256" t="s">
        <v>3534</v>
      </c>
      <c r="D1192" s="257" t="s">
        <v>3535</v>
      </c>
      <c r="E1192" s="258" t="s">
        <v>3210</v>
      </c>
      <c r="F1192" s="259">
        <v>2572000000</v>
      </c>
      <c r="G1192" s="259">
        <v>607116867</v>
      </c>
      <c r="H1192" s="259"/>
      <c r="I1192" s="259">
        <v>6200000</v>
      </c>
      <c r="J1192" s="259"/>
      <c r="K1192" s="259">
        <f t="shared" si="45"/>
        <v>1958683133</v>
      </c>
      <c r="L1192" s="255" t="s">
        <v>74</v>
      </c>
      <c r="M1192" s="255"/>
      <c r="N1192" s="255">
        <v>903445808</v>
      </c>
      <c r="O1192" s="255"/>
    </row>
    <row r="1193" spans="1:15" ht="24" x14ac:dyDescent="0.25">
      <c r="A1193" s="255">
        <v>6</v>
      </c>
      <c r="B1193" s="255" t="s">
        <v>4392</v>
      </c>
      <c r="C1193" s="256" t="s">
        <v>3536</v>
      </c>
      <c r="D1193" s="257" t="s">
        <v>3537</v>
      </c>
      <c r="E1193" s="258" t="s">
        <v>3210</v>
      </c>
      <c r="F1193" s="259">
        <v>155000000</v>
      </c>
      <c r="G1193" s="259">
        <v>8262827</v>
      </c>
      <c r="H1193" s="259"/>
      <c r="I1193" s="259">
        <v>31000000</v>
      </c>
      <c r="J1193" s="259"/>
      <c r="K1193" s="259">
        <f t="shared" si="45"/>
        <v>115737173</v>
      </c>
      <c r="L1193" s="255" t="s">
        <v>74</v>
      </c>
      <c r="M1193" s="255"/>
      <c r="N1193" s="255">
        <v>983349286</v>
      </c>
      <c r="O1193" s="255"/>
    </row>
    <row r="1194" spans="1:15" ht="24" x14ac:dyDescent="0.25">
      <c r="A1194" s="255">
        <v>7</v>
      </c>
      <c r="B1194" s="255" t="s">
        <v>4393</v>
      </c>
      <c r="C1194" s="256" t="s">
        <v>3538</v>
      </c>
      <c r="D1194" s="257" t="s">
        <v>3539</v>
      </c>
      <c r="E1194" s="258" t="s">
        <v>3210</v>
      </c>
      <c r="F1194" s="259">
        <v>31500000</v>
      </c>
      <c r="G1194" s="259">
        <v>8043750</v>
      </c>
      <c r="H1194" s="259"/>
      <c r="I1194" s="259">
        <v>9300000</v>
      </c>
      <c r="J1194" s="259"/>
      <c r="K1194" s="259">
        <f t="shared" si="45"/>
        <v>14156250</v>
      </c>
      <c r="L1194" s="255" t="s">
        <v>74</v>
      </c>
      <c r="M1194" s="255"/>
      <c r="N1194" s="255">
        <v>979161682</v>
      </c>
      <c r="O1194" s="255"/>
    </row>
    <row r="1195" spans="1:15" ht="24" x14ac:dyDescent="0.25">
      <c r="A1195" s="255">
        <v>8</v>
      </c>
      <c r="B1195" s="255" t="s">
        <v>4394</v>
      </c>
      <c r="C1195" s="256" t="s">
        <v>3540</v>
      </c>
      <c r="D1195" s="257" t="s">
        <v>3528</v>
      </c>
      <c r="E1195" s="258" t="s">
        <v>3210</v>
      </c>
      <c r="F1195" s="259">
        <v>341500000</v>
      </c>
      <c r="G1195" s="259">
        <v>99068487</v>
      </c>
      <c r="H1195" s="259"/>
      <c r="I1195" s="259">
        <v>93000000</v>
      </c>
      <c r="J1195" s="259"/>
      <c r="K1195" s="259">
        <f t="shared" si="45"/>
        <v>149431513</v>
      </c>
      <c r="L1195" s="255" t="s">
        <v>74</v>
      </c>
      <c r="M1195" s="255"/>
      <c r="N1195" s="255">
        <v>983089495</v>
      </c>
      <c r="O1195" s="255"/>
    </row>
    <row r="1196" spans="1:15" ht="24" x14ac:dyDescent="0.25">
      <c r="A1196" s="255">
        <v>9</v>
      </c>
      <c r="B1196" s="255" t="s">
        <v>4395</v>
      </c>
      <c r="C1196" s="256" t="s">
        <v>3541</v>
      </c>
      <c r="D1196" s="257" t="s">
        <v>3542</v>
      </c>
      <c r="E1196" s="258" t="s">
        <v>3210</v>
      </c>
      <c r="F1196" s="259">
        <v>265000000</v>
      </c>
      <c r="G1196" s="259">
        <v>37314894</v>
      </c>
      <c r="H1196" s="259"/>
      <c r="I1196" s="259">
        <v>40200000</v>
      </c>
      <c r="J1196" s="259"/>
      <c r="K1196" s="259">
        <f t="shared" si="45"/>
        <v>187485106</v>
      </c>
      <c r="L1196" s="255" t="s">
        <v>74</v>
      </c>
      <c r="M1196" s="255"/>
      <c r="N1196" s="255">
        <v>1664535869</v>
      </c>
      <c r="O1196" s="255"/>
    </row>
    <row r="1197" spans="1:15" ht="24" x14ac:dyDescent="0.25">
      <c r="A1197" s="255">
        <v>10</v>
      </c>
      <c r="B1197" s="255" t="s">
        <v>2074</v>
      </c>
      <c r="C1197" s="256" t="s">
        <v>3543</v>
      </c>
      <c r="D1197" s="257" t="s">
        <v>3544</v>
      </c>
      <c r="E1197" s="258" t="s">
        <v>3210</v>
      </c>
      <c r="F1197" s="259">
        <v>77500000</v>
      </c>
      <c r="G1197" s="259">
        <v>18808750</v>
      </c>
      <c r="H1197" s="259"/>
      <c r="I1197" s="259">
        <v>49400000</v>
      </c>
      <c r="J1197" s="259"/>
      <c r="K1197" s="259">
        <f t="shared" si="45"/>
        <v>9291250</v>
      </c>
      <c r="L1197" s="255" t="s">
        <v>74</v>
      </c>
      <c r="M1197" s="255"/>
      <c r="N1197" s="255">
        <v>936251157</v>
      </c>
      <c r="O1197" s="255"/>
    </row>
    <row r="1198" spans="1:15" ht="24" x14ac:dyDescent="0.25">
      <c r="A1198" s="255">
        <v>11</v>
      </c>
      <c r="B1198" s="255" t="s">
        <v>4396</v>
      </c>
      <c r="C1198" s="256" t="s">
        <v>3545</v>
      </c>
      <c r="D1198" s="257" t="s">
        <v>3546</v>
      </c>
      <c r="E1198" s="258" t="s">
        <v>3272</v>
      </c>
      <c r="F1198" s="259">
        <v>31500000</v>
      </c>
      <c r="G1198" s="259">
        <v>900000</v>
      </c>
      <c r="H1198" s="259"/>
      <c r="I1198" s="259"/>
      <c r="J1198" s="259"/>
      <c r="K1198" s="259">
        <f t="shared" si="45"/>
        <v>30600000</v>
      </c>
      <c r="L1198" s="255" t="s">
        <v>74</v>
      </c>
      <c r="M1198" s="255"/>
      <c r="N1198" s="255">
        <v>973810094</v>
      </c>
      <c r="O1198" s="255"/>
    </row>
    <row r="1199" spans="1:15" ht="24" x14ac:dyDescent="0.25">
      <c r="A1199" s="255">
        <v>12</v>
      </c>
      <c r="B1199" s="255" t="s">
        <v>4397</v>
      </c>
      <c r="C1199" s="256" t="s">
        <v>3547</v>
      </c>
      <c r="D1199" s="257" t="s">
        <v>3531</v>
      </c>
      <c r="E1199" s="258" t="s">
        <v>3210</v>
      </c>
      <c r="F1199" s="259">
        <v>6700000</v>
      </c>
      <c r="G1199" s="259"/>
      <c r="H1199" s="259"/>
      <c r="I1199" s="259"/>
      <c r="J1199" s="259"/>
      <c r="K1199" s="259">
        <f t="shared" si="45"/>
        <v>6700000</v>
      </c>
      <c r="L1199" s="255" t="s">
        <v>74</v>
      </c>
      <c r="M1199" s="255"/>
      <c r="N1199" s="255">
        <v>1689630669</v>
      </c>
      <c r="O1199" s="255"/>
    </row>
    <row r="1200" spans="1:15" ht="24" x14ac:dyDescent="0.25">
      <c r="A1200" s="255">
        <v>13</v>
      </c>
      <c r="B1200" s="255" t="s">
        <v>4398</v>
      </c>
      <c r="C1200" s="256" t="s">
        <v>3548</v>
      </c>
      <c r="D1200" s="257" t="s">
        <v>3549</v>
      </c>
      <c r="E1200" s="258" t="s">
        <v>3210</v>
      </c>
      <c r="F1200" s="259">
        <v>155000000</v>
      </c>
      <c r="G1200" s="259">
        <v>26411509</v>
      </c>
      <c r="H1200" s="259"/>
      <c r="I1200" s="259"/>
      <c r="J1200" s="259"/>
      <c r="K1200" s="259">
        <f t="shared" si="45"/>
        <v>128588491</v>
      </c>
      <c r="L1200" s="255" t="s">
        <v>74</v>
      </c>
      <c r="M1200" s="255"/>
      <c r="N1200" s="255">
        <v>983090665</v>
      </c>
      <c r="O1200" s="255"/>
    </row>
    <row r="1201" spans="1:15" x14ac:dyDescent="0.25">
      <c r="A1201" s="255">
        <v>14</v>
      </c>
      <c r="B1201" s="255" t="s">
        <v>4399</v>
      </c>
      <c r="C1201" s="256" t="s">
        <v>3550</v>
      </c>
      <c r="D1201" s="257" t="s">
        <v>3551</v>
      </c>
      <c r="E1201" s="258" t="s">
        <v>3210</v>
      </c>
      <c r="F1201" s="259">
        <v>186500000</v>
      </c>
      <c r="G1201" s="259">
        <v>88100000</v>
      </c>
      <c r="H1201" s="259"/>
      <c r="I1201" s="259">
        <v>58800000</v>
      </c>
      <c r="J1201" s="259"/>
      <c r="K1201" s="259">
        <f t="shared" si="45"/>
        <v>39600000</v>
      </c>
      <c r="L1201" s="255" t="s">
        <v>74</v>
      </c>
      <c r="M1201" s="255"/>
      <c r="N1201" s="255">
        <v>989580562</v>
      </c>
      <c r="O1201" s="255"/>
    </row>
    <row r="1202" spans="1:15" x14ac:dyDescent="0.25">
      <c r="A1202" s="255">
        <v>15</v>
      </c>
      <c r="B1202" s="255" t="s">
        <v>4400</v>
      </c>
      <c r="C1202" s="256" t="s">
        <v>3552</v>
      </c>
      <c r="D1202" s="257" t="s">
        <v>3553</v>
      </c>
      <c r="E1202" s="258" t="s">
        <v>3210</v>
      </c>
      <c r="F1202" s="259">
        <v>968500000</v>
      </c>
      <c r="G1202" s="259">
        <v>101230358</v>
      </c>
      <c r="H1202" s="259"/>
      <c r="I1202" s="259">
        <v>92000000</v>
      </c>
      <c r="J1202" s="259"/>
      <c r="K1202" s="259">
        <f t="shared" si="45"/>
        <v>775269642</v>
      </c>
      <c r="L1202" s="255" t="s">
        <v>74</v>
      </c>
      <c r="M1202" s="255"/>
      <c r="N1202" s="255">
        <v>989113618</v>
      </c>
      <c r="O1202" s="255"/>
    </row>
    <row r="1203" spans="1:15" ht="24" x14ac:dyDescent="0.25">
      <c r="A1203" s="255">
        <v>16</v>
      </c>
      <c r="B1203" s="255" t="s">
        <v>4401</v>
      </c>
      <c r="C1203" s="256" t="s">
        <v>3554</v>
      </c>
      <c r="D1203" s="257" t="s">
        <v>3555</v>
      </c>
      <c r="E1203" s="258" t="s">
        <v>3210</v>
      </c>
      <c r="F1203" s="259">
        <v>552000000</v>
      </c>
      <c r="G1203" s="259">
        <v>37775220</v>
      </c>
      <c r="H1203" s="259"/>
      <c r="I1203" s="259">
        <v>220800000</v>
      </c>
      <c r="J1203" s="259"/>
      <c r="K1203" s="259">
        <f t="shared" si="45"/>
        <v>293424780</v>
      </c>
      <c r="L1203" s="255" t="s">
        <v>74</v>
      </c>
      <c r="M1203" s="255"/>
      <c r="N1203" s="255">
        <v>947189868</v>
      </c>
      <c r="O1203" s="255"/>
    </row>
    <row r="1204" spans="1:15" ht="24" x14ac:dyDescent="0.25">
      <c r="A1204" s="255">
        <v>17</v>
      </c>
      <c r="B1204" s="255" t="s">
        <v>4402</v>
      </c>
      <c r="C1204" s="256" t="s">
        <v>3556</v>
      </c>
      <c r="D1204" s="257" t="s">
        <v>3526</v>
      </c>
      <c r="E1204" s="258" t="s">
        <v>3210</v>
      </c>
      <c r="F1204" s="259">
        <v>342500000</v>
      </c>
      <c r="G1204" s="259">
        <v>37579300</v>
      </c>
      <c r="H1204" s="259"/>
      <c r="I1204" s="259">
        <v>6200000</v>
      </c>
      <c r="J1204" s="259"/>
      <c r="K1204" s="259">
        <f t="shared" si="45"/>
        <v>298720700</v>
      </c>
      <c r="L1204" s="255" t="s">
        <v>74</v>
      </c>
      <c r="M1204" s="255"/>
      <c r="N1204" s="255">
        <v>978753411</v>
      </c>
      <c r="O1204" s="255"/>
    </row>
    <row r="1205" spans="1:15" x14ac:dyDescent="0.25">
      <c r="A1205" s="255">
        <v>18</v>
      </c>
      <c r="B1205" s="255" t="s">
        <v>4403</v>
      </c>
      <c r="C1205" s="256" t="s">
        <v>3557</v>
      </c>
      <c r="D1205" s="257" t="s">
        <v>3366</v>
      </c>
      <c r="E1205" s="258" t="s">
        <v>3210</v>
      </c>
      <c r="F1205" s="259">
        <v>46000000</v>
      </c>
      <c r="G1205" s="259">
        <v>570000</v>
      </c>
      <c r="H1205" s="259"/>
      <c r="I1205" s="259">
        <v>18400000</v>
      </c>
      <c r="J1205" s="259"/>
      <c r="K1205" s="259">
        <v>27030000</v>
      </c>
      <c r="L1205" s="255" t="s">
        <v>74</v>
      </c>
      <c r="M1205" s="255"/>
      <c r="N1205" s="255">
        <v>906144711</v>
      </c>
      <c r="O1205" s="255"/>
    </row>
    <row r="1206" spans="1:15" x14ac:dyDescent="0.25">
      <c r="A1206" s="255">
        <v>19</v>
      </c>
      <c r="B1206" s="255" t="s">
        <v>4404</v>
      </c>
      <c r="C1206" s="256" t="s">
        <v>3558</v>
      </c>
      <c r="D1206" s="257" t="s">
        <v>3551</v>
      </c>
      <c r="E1206" s="258" t="s">
        <v>3210</v>
      </c>
      <c r="F1206" s="259">
        <v>46000000</v>
      </c>
      <c r="G1206" s="259">
        <v>42000000</v>
      </c>
      <c r="H1206" s="259"/>
      <c r="I1206" s="259"/>
      <c r="J1206" s="259"/>
      <c r="K1206" s="259">
        <v>4000000</v>
      </c>
      <c r="L1206" s="255" t="s">
        <v>74</v>
      </c>
      <c r="M1206" s="255"/>
      <c r="N1206" s="255"/>
      <c r="O1206" s="255"/>
    </row>
    <row r="1207" spans="1:15" x14ac:dyDescent="0.25">
      <c r="A1207" s="255">
        <v>20</v>
      </c>
      <c r="B1207" s="255" t="s">
        <v>4399</v>
      </c>
      <c r="C1207" s="256" t="s">
        <v>3550</v>
      </c>
      <c r="D1207" s="257" t="s">
        <v>3551</v>
      </c>
      <c r="E1207" s="258" t="s">
        <v>3210</v>
      </c>
      <c r="F1207" s="259">
        <v>50000000</v>
      </c>
      <c r="G1207" s="259">
        <v>3000000</v>
      </c>
      <c r="H1207" s="259"/>
      <c r="I1207" s="259"/>
      <c r="J1207" s="259"/>
      <c r="K1207" s="259">
        <v>47000000</v>
      </c>
      <c r="L1207" s="255" t="s">
        <v>74</v>
      </c>
      <c r="M1207" s="255"/>
      <c r="N1207" s="255">
        <v>1235937915</v>
      </c>
      <c r="O1207" s="255"/>
    </row>
    <row r="1208" spans="1:15" x14ac:dyDescent="0.25">
      <c r="A1208" s="255">
        <v>21</v>
      </c>
      <c r="B1208" s="255" t="s">
        <v>4405</v>
      </c>
      <c r="C1208" s="256" t="s">
        <v>3560</v>
      </c>
      <c r="D1208" s="257" t="s">
        <v>3551</v>
      </c>
      <c r="E1208" s="258" t="s">
        <v>3210</v>
      </c>
      <c r="F1208" s="259">
        <v>31500000</v>
      </c>
      <c r="G1208" s="259">
        <v>601250</v>
      </c>
      <c r="H1208" s="259"/>
      <c r="I1208" s="259">
        <v>6200000</v>
      </c>
      <c r="J1208" s="259"/>
      <c r="K1208" s="259">
        <v>24198750</v>
      </c>
      <c r="L1208" s="255" t="s">
        <v>74</v>
      </c>
      <c r="M1208" s="255"/>
      <c r="N1208" s="255">
        <v>1694977809</v>
      </c>
      <c r="O1208" s="255"/>
    </row>
    <row r="1209" spans="1:15" x14ac:dyDescent="0.25">
      <c r="A1209" s="255">
        <v>22</v>
      </c>
      <c r="B1209" s="255" t="s">
        <v>4406</v>
      </c>
      <c r="C1209" s="256" t="s">
        <v>3561</v>
      </c>
      <c r="D1209" s="257" t="s">
        <v>3551</v>
      </c>
      <c r="E1209" s="258" t="s">
        <v>3210</v>
      </c>
      <c r="F1209" s="259">
        <v>46000000</v>
      </c>
      <c r="G1209" s="259">
        <v>500000</v>
      </c>
      <c r="H1209" s="259"/>
      <c r="I1209" s="259"/>
      <c r="J1209" s="259"/>
      <c r="K1209" s="259">
        <v>45500000</v>
      </c>
      <c r="L1209" s="255" t="s">
        <v>74</v>
      </c>
      <c r="M1209" s="255"/>
      <c r="N1209" s="255">
        <v>965595753</v>
      </c>
      <c r="O1209" s="255"/>
    </row>
    <row r="1210" spans="1:15" x14ac:dyDescent="0.25">
      <c r="A1210" s="255">
        <v>23</v>
      </c>
      <c r="B1210" s="255" t="s">
        <v>4407</v>
      </c>
      <c r="C1210" s="256" t="s">
        <v>3561</v>
      </c>
      <c r="D1210" s="257" t="s">
        <v>3551</v>
      </c>
      <c r="E1210" s="258" t="s">
        <v>3210</v>
      </c>
      <c r="F1210" s="259">
        <v>92000000</v>
      </c>
      <c r="G1210" s="259"/>
      <c r="H1210" s="259"/>
      <c r="I1210" s="259"/>
      <c r="J1210" s="259"/>
      <c r="K1210" s="259">
        <v>92000000</v>
      </c>
      <c r="L1210" s="255" t="s">
        <v>74</v>
      </c>
      <c r="M1210" s="255"/>
      <c r="N1210" s="255">
        <v>972014573</v>
      </c>
      <c r="O1210" s="255"/>
    </row>
    <row r="1211" spans="1:15" ht="24" x14ac:dyDescent="0.25">
      <c r="A1211" s="255">
        <v>24</v>
      </c>
      <c r="B1211" s="255" t="s">
        <v>4408</v>
      </c>
      <c r="C1211" s="256" t="s">
        <v>3562</v>
      </c>
      <c r="D1211" s="257" t="s">
        <v>3551</v>
      </c>
      <c r="E1211" s="258" t="s">
        <v>3210</v>
      </c>
      <c r="F1211" s="259">
        <v>123000000</v>
      </c>
      <c r="G1211" s="259">
        <v>17000000</v>
      </c>
      <c r="H1211" s="259"/>
      <c r="I1211" s="259">
        <v>86100000</v>
      </c>
      <c r="J1211" s="259"/>
      <c r="K1211" s="259">
        <v>19900000</v>
      </c>
      <c r="L1211" s="255" t="s">
        <v>74</v>
      </c>
      <c r="M1211" s="255"/>
      <c r="N1211" s="255">
        <v>976717708</v>
      </c>
      <c r="O1211" s="255"/>
    </row>
    <row r="1212" spans="1:15" x14ac:dyDescent="0.25">
      <c r="A1212" s="255">
        <v>25</v>
      </c>
      <c r="B1212" s="255" t="s">
        <v>1505</v>
      </c>
      <c r="C1212" s="256" t="s">
        <v>3563</v>
      </c>
      <c r="D1212" s="257" t="s">
        <v>3551</v>
      </c>
      <c r="E1212" s="258" t="s">
        <v>3210</v>
      </c>
      <c r="F1212" s="259">
        <v>116200000</v>
      </c>
      <c r="G1212" s="259">
        <v>16300000</v>
      </c>
      <c r="H1212" s="259"/>
      <c r="I1212" s="259">
        <v>31000000</v>
      </c>
      <c r="J1212" s="259"/>
      <c r="K1212" s="259">
        <v>68900000</v>
      </c>
      <c r="L1212" s="255" t="s">
        <v>74</v>
      </c>
      <c r="M1212" s="255"/>
      <c r="N1212" s="255">
        <v>977441231</v>
      </c>
      <c r="O1212" s="255"/>
    </row>
    <row r="1213" spans="1:15" x14ac:dyDescent="0.25">
      <c r="A1213" s="255">
        <v>26</v>
      </c>
      <c r="B1213" s="255" t="s">
        <v>4409</v>
      </c>
      <c r="C1213" s="256" t="s">
        <v>3564</v>
      </c>
      <c r="D1213" s="257" t="s">
        <v>3528</v>
      </c>
      <c r="E1213" s="258" t="s">
        <v>3210</v>
      </c>
      <c r="F1213" s="259">
        <v>6700000</v>
      </c>
      <c r="G1213" s="259">
        <v>600000</v>
      </c>
      <c r="H1213" s="259"/>
      <c r="I1213" s="259"/>
      <c r="J1213" s="259"/>
      <c r="K1213" s="259">
        <v>6100000</v>
      </c>
      <c r="L1213" s="255" t="s">
        <v>74</v>
      </c>
      <c r="M1213" s="255"/>
      <c r="N1213" s="255">
        <v>1676424947</v>
      </c>
      <c r="O1213" s="255"/>
    </row>
    <row r="1214" spans="1:15" ht="36" x14ac:dyDescent="0.25">
      <c r="A1214" s="255">
        <v>27</v>
      </c>
      <c r="B1214" s="255" t="s">
        <v>400</v>
      </c>
      <c r="C1214" s="256" t="s">
        <v>3565</v>
      </c>
      <c r="D1214" s="257" t="s">
        <v>3566</v>
      </c>
      <c r="E1214" s="258" t="s">
        <v>3210</v>
      </c>
      <c r="F1214" s="259">
        <v>647000000</v>
      </c>
      <c r="G1214" s="259">
        <v>55716000</v>
      </c>
      <c r="H1214" s="259"/>
      <c r="I1214" s="259">
        <v>230000000</v>
      </c>
      <c r="J1214" s="259"/>
      <c r="K1214" s="259">
        <f>F1214-G1214-I1214</f>
        <v>361284000</v>
      </c>
      <c r="L1214" s="255" t="s">
        <v>74</v>
      </c>
      <c r="M1214" s="255"/>
      <c r="N1214" s="255">
        <v>981938366</v>
      </c>
      <c r="O1214" s="255"/>
    </row>
    <row r="1215" spans="1:15" ht="36" x14ac:dyDescent="0.25">
      <c r="A1215" s="255">
        <v>28</v>
      </c>
      <c r="B1215" s="255" t="s">
        <v>4410</v>
      </c>
      <c r="C1215" s="256" t="s">
        <v>3567</v>
      </c>
      <c r="D1215" s="257" t="s">
        <v>3528</v>
      </c>
      <c r="E1215" s="258" t="s">
        <v>3210</v>
      </c>
      <c r="F1215" s="259">
        <v>195700000</v>
      </c>
      <c r="G1215" s="259"/>
      <c r="H1215" s="259"/>
      <c r="I1215" s="259"/>
      <c r="J1215" s="259"/>
      <c r="K1215" s="259">
        <v>195700000</v>
      </c>
      <c r="L1215" s="255" t="s">
        <v>74</v>
      </c>
      <c r="M1215" s="255"/>
      <c r="N1215" s="255">
        <v>912973031</v>
      </c>
      <c r="O1215" s="255"/>
    </row>
    <row r="1216" spans="1:15" ht="24" x14ac:dyDescent="0.25">
      <c r="A1216" s="255">
        <v>29</v>
      </c>
      <c r="B1216" s="255" t="s">
        <v>4411</v>
      </c>
      <c r="C1216" s="256" t="s">
        <v>3568</v>
      </c>
      <c r="D1216" s="257" t="s">
        <v>3528</v>
      </c>
      <c r="E1216" s="258" t="s">
        <v>3210</v>
      </c>
      <c r="F1216" s="259">
        <v>230000000</v>
      </c>
      <c r="G1216" s="259">
        <v>2300000</v>
      </c>
      <c r="H1216" s="259"/>
      <c r="I1216" s="259">
        <v>5000000</v>
      </c>
      <c r="J1216" s="259"/>
      <c r="K1216" s="259">
        <f t="shared" ref="K1216:K1224" si="46">F1216-G1216-I1216</f>
        <v>222700000</v>
      </c>
      <c r="L1216" s="255" t="s">
        <v>74</v>
      </c>
      <c r="M1216" s="255"/>
      <c r="N1216" s="255"/>
      <c r="O1216" s="255"/>
    </row>
    <row r="1217" spans="1:15" ht="24" x14ac:dyDescent="0.25">
      <c r="A1217" s="255">
        <v>30</v>
      </c>
      <c r="B1217" s="255" t="s">
        <v>4412</v>
      </c>
      <c r="C1217" s="256" t="s">
        <v>3569</v>
      </c>
      <c r="D1217" s="257" t="s">
        <v>3528</v>
      </c>
      <c r="E1217" s="258" t="s">
        <v>3210</v>
      </c>
      <c r="F1217" s="259">
        <v>46500000</v>
      </c>
      <c r="G1217" s="259">
        <v>500000</v>
      </c>
      <c r="H1217" s="259"/>
      <c r="I1217" s="259">
        <v>9200000</v>
      </c>
      <c r="J1217" s="259"/>
      <c r="K1217" s="259">
        <f t="shared" si="46"/>
        <v>36800000</v>
      </c>
      <c r="L1217" s="255" t="s">
        <v>74</v>
      </c>
      <c r="M1217" s="255"/>
      <c r="N1217" s="255"/>
      <c r="O1217" s="255"/>
    </row>
    <row r="1218" spans="1:15" ht="36" x14ac:dyDescent="0.25">
      <c r="A1218" s="255">
        <v>31</v>
      </c>
      <c r="B1218" s="255" t="s">
        <v>4413</v>
      </c>
      <c r="C1218" s="256" t="s">
        <v>3570</v>
      </c>
      <c r="D1218" s="257" t="s">
        <v>3528</v>
      </c>
      <c r="E1218" s="258" t="s">
        <v>3210</v>
      </c>
      <c r="F1218" s="259">
        <v>111800000</v>
      </c>
      <c r="G1218" s="259">
        <v>12000000</v>
      </c>
      <c r="H1218" s="259"/>
      <c r="I1218" s="259"/>
      <c r="J1218" s="259"/>
      <c r="K1218" s="259">
        <f t="shared" si="46"/>
        <v>99800000</v>
      </c>
      <c r="L1218" s="255" t="s">
        <v>74</v>
      </c>
      <c r="M1218" s="255"/>
      <c r="N1218" s="255"/>
      <c r="O1218" s="255"/>
    </row>
    <row r="1219" spans="1:15" ht="24" x14ac:dyDescent="0.25">
      <c r="A1219" s="255">
        <v>32</v>
      </c>
      <c r="B1219" s="255" t="s">
        <v>4414</v>
      </c>
      <c r="C1219" s="256" t="s">
        <v>3571</v>
      </c>
      <c r="D1219" s="257" t="s">
        <v>3535</v>
      </c>
      <c r="E1219" s="258" t="s">
        <v>3210</v>
      </c>
      <c r="F1219" s="259">
        <v>46000000</v>
      </c>
      <c r="G1219" s="259"/>
      <c r="H1219" s="259"/>
      <c r="I1219" s="259">
        <v>16000000</v>
      </c>
      <c r="J1219" s="259"/>
      <c r="K1219" s="259">
        <f t="shared" si="46"/>
        <v>30000000</v>
      </c>
      <c r="L1219" s="255" t="s">
        <v>74</v>
      </c>
      <c r="M1219" s="255"/>
      <c r="N1219" s="255">
        <v>1658608733</v>
      </c>
      <c r="O1219" s="255"/>
    </row>
    <row r="1220" spans="1:15" ht="24" x14ac:dyDescent="0.25">
      <c r="A1220" s="255">
        <v>33</v>
      </c>
      <c r="B1220" s="255" t="s">
        <v>4415</v>
      </c>
      <c r="C1220" s="256" t="s">
        <v>3572</v>
      </c>
      <c r="D1220" s="257" t="s">
        <v>3528</v>
      </c>
      <c r="E1220" s="258" t="s">
        <v>3210</v>
      </c>
      <c r="F1220" s="259">
        <v>139500000</v>
      </c>
      <c r="G1220" s="259">
        <v>4711000</v>
      </c>
      <c r="H1220" s="259"/>
      <c r="I1220" s="259"/>
      <c r="J1220" s="259"/>
      <c r="K1220" s="259">
        <f t="shared" si="46"/>
        <v>134789000</v>
      </c>
      <c r="L1220" s="255" t="s">
        <v>74</v>
      </c>
      <c r="M1220" s="255"/>
      <c r="N1220" s="255"/>
      <c r="O1220" s="255"/>
    </row>
    <row r="1221" spans="1:15" ht="24" x14ac:dyDescent="0.25">
      <c r="A1221" s="255">
        <v>34</v>
      </c>
      <c r="B1221" s="255" t="s">
        <v>4416</v>
      </c>
      <c r="C1221" s="256" t="s">
        <v>3573</v>
      </c>
      <c r="D1221" s="257" t="s">
        <v>3535</v>
      </c>
      <c r="E1221" s="258" t="s">
        <v>3210</v>
      </c>
      <c r="F1221" s="259">
        <v>64400000</v>
      </c>
      <c r="G1221" s="259">
        <v>5000000</v>
      </c>
      <c r="H1221" s="259"/>
      <c r="I1221" s="259">
        <v>1000000</v>
      </c>
      <c r="J1221" s="259"/>
      <c r="K1221" s="259">
        <f t="shared" si="46"/>
        <v>58400000</v>
      </c>
      <c r="L1221" s="255" t="s">
        <v>74</v>
      </c>
      <c r="M1221" s="255"/>
      <c r="N1221" s="255">
        <v>912341755</v>
      </c>
      <c r="O1221" s="255"/>
    </row>
    <row r="1222" spans="1:15" ht="36" x14ac:dyDescent="0.25">
      <c r="A1222" s="255">
        <v>35</v>
      </c>
      <c r="B1222" s="255" t="s">
        <v>4417</v>
      </c>
      <c r="C1222" s="256" t="s">
        <v>3574</v>
      </c>
      <c r="D1222" s="257" t="s">
        <v>3528</v>
      </c>
      <c r="E1222" s="258" t="s">
        <v>3210</v>
      </c>
      <c r="F1222" s="259">
        <v>155000000</v>
      </c>
      <c r="G1222" s="259">
        <v>50000000</v>
      </c>
      <c r="H1222" s="259"/>
      <c r="I1222" s="259"/>
      <c r="J1222" s="259"/>
      <c r="K1222" s="259">
        <f t="shared" si="46"/>
        <v>105000000</v>
      </c>
      <c r="L1222" s="255" t="s">
        <v>74</v>
      </c>
      <c r="M1222" s="255"/>
      <c r="N1222" s="255">
        <v>913469999</v>
      </c>
      <c r="O1222" s="255"/>
    </row>
    <row r="1223" spans="1:15" ht="36" x14ac:dyDescent="0.25">
      <c r="A1223" s="255">
        <v>36</v>
      </c>
      <c r="B1223" s="255" t="s">
        <v>4418</v>
      </c>
      <c r="C1223" s="256" t="s">
        <v>3575</v>
      </c>
      <c r="D1223" s="257" t="s">
        <v>3576</v>
      </c>
      <c r="E1223" s="258" t="s">
        <v>3210</v>
      </c>
      <c r="F1223" s="259">
        <v>155000000</v>
      </c>
      <c r="G1223" s="259">
        <v>26000000</v>
      </c>
      <c r="H1223" s="259"/>
      <c r="I1223" s="259"/>
      <c r="J1223" s="259"/>
      <c r="K1223" s="259">
        <f t="shared" si="46"/>
        <v>129000000</v>
      </c>
      <c r="L1223" s="255" t="s">
        <v>74</v>
      </c>
      <c r="M1223" s="255"/>
      <c r="N1223" s="255">
        <v>975063332</v>
      </c>
      <c r="O1223" s="255"/>
    </row>
    <row r="1224" spans="1:15" x14ac:dyDescent="0.25">
      <c r="A1224" s="255">
        <v>37</v>
      </c>
      <c r="B1224" s="255" t="s">
        <v>4419</v>
      </c>
      <c r="C1224" s="256" t="s">
        <v>3577</v>
      </c>
      <c r="D1224" s="257" t="s">
        <v>3535</v>
      </c>
      <c r="E1224" s="258" t="s">
        <v>3210</v>
      </c>
      <c r="F1224" s="259">
        <v>230500000</v>
      </c>
      <c r="G1224" s="259"/>
      <c r="H1224" s="259"/>
      <c r="I1224" s="259">
        <v>64400000</v>
      </c>
      <c r="J1224" s="259"/>
      <c r="K1224" s="259">
        <f t="shared" si="46"/>
        <v>166100000</v>
      </c>
      <c r="L1224" s="255" t="s">
        <v>74</v>
      </c>
      <c r="M1224" s="255"/>
      <c r="N1224" s="255">
        <v>987604207</v>
      </c>
      <c r="O1224" s="255"/>
    </row>
    <row r="1225" spans="1:15" x14ac:dyDescent="0.25">
      <c r="A1225" s="255">
        <v>38</v>
      </c>
      <c r="B1225" s="255" t="s">
        <v>4420</v>
      </c>
      <c r="C1225" s="256" t="s">
        <v>3559</v>
      </c>
      <c r="D1225" s="257" t="s">
        <v>3549</v>
      </c>
      <c r="E1225" s="258" t="s">
        <v>3210</v>
      </c>
      <c r="F1225" s="259">
        <v>46000000</v>
      </c>
      <c r="G1225" s="259">
        <v>1800000</v>
      </c>
      <c r="H1225" s="259"/>
      <c r="I1225" s="259">
        <v>9200000</v>
      </c>
      <c r="J1225" s="259"/>
      <c r="K1225" s="259">
        <v>35000000</v>
      </c>
      <c r="L1225" s="255" t="s">
        <v>74</v>
      </c>
      <c r="M1225" s="255"/>
      <c r="N1225" s="255"/>
      <c r="O1225" s="255"/>
    </row>
    <row r="1226" spans="1:15" ht="24" x14ac:dyDescent="0.25">
      <c r="A1226" s="255">
        <v>39</v>
      </c>
      <c r="B1226" s="255" t="s">
        <v>2324</v>
      </c>
      <c r="C1226" s="256" t="s">
        <v>3578</v>
      </c>
      <c r="D1226" s="257" t="s">
        <v>3526</v>
      </c>
      <c r="E1226" s="258" t="s">
        <v>3210</v>
      </c>
      <c r="F1226" s="259">
        <v>31000000</v>
      </c>
      <c r="G1226" s="259"/>
      <c r="H1226" s="259"/>
      <c r="I1226" s="259"/>
      <c r="J1226" s="259"/>
      <c r="K1226" s="259">
        <v>31000000</v>
      </c>
      <c r="L1226" s="255" t="s">
        <v>74</v>
      </c>
      <c r="M1226" s="255"/>
      <c r="N1226" s="255">
        <v>984477316</v>
      </c>
      <c r="O1226" s="255"/>
    </row>
    <row r="1227" spans="1:15" ht="24" x14ac:dyDescent="0.25">
      <c r="A1227" s="255">
        <v>40</v>
      </c>
      <c r="B1227" s="255" t="s">
        <v>2456</v>
      </c>
      <c r="C1227" s="256" t="s">
        <v>3579</v>
      </c>
      <c r="D1227" s="257" t="s">
        <v>3542</v>
      </c>
      <c r="E1227" s="258" t="s">
        <v>3210</v>
      </c>
      <c r="F1227" s="259">
        <v>46500000</v>
      </c>
      <c r="G1227" s="259">
        <v>1375000</v>
      </c>
      <c r="H1227" s="259"/>
      <c r="I1227" s="259"/>
      <c r="J1227" s="259"/>
      <c r="K1227" s="259">
        <v>45125000</v>
      </c>
      <c r="L1227" s="255" t="s">
        <v>74</v>
      </c>
      <c r="M1227" s="255"/>
      <c r="N1227" s="255">
        <v>934632791</v>
      </c>
      <c r="O1227" s="255"/>
    </row>
    <row r="1228" spans="1:15" ht="24" x14ac:dyDescent="0.25">
      <c r="A1228" s="255">
        <v>41</v>
      </c>
      <c r="B1228" s="255" t="s">
        <v>4421</v>
      </c>
      <c r="C1228" s="256" t="s">
        <v>3580</v>
      </c>
      <c r="D1228" s="257" t="s">
        <v>3581</v>
      </c>
      <c r="E1228" s="258" t="s">
        <v>3210</v>
      </c>
      <c r="F1228" s="259">
        <v>46500000</v>
      </c>
      <c r="G1228" s="259"/>
      <c r="H1228" s="259"/>
      <c r="I1228" s="259">
        <v>27600000</v>
      </c>
      <c r="J1228" s="259"/>
      <c r="K1228" s="259">
        <v>18900000</v>
      </c>
      <c r="L1228" s="255" t="s">
        <v>74</v>
      </c>
      <c r="M1228" s="255"/>
      <c r="N1228" s="255">
        <v>1679158892</v>
      </c>
      <c r="O1228" s="255"/>
    </row>
    <row r="1229" spans="1:15" x14ac:dyDescent="0.25">
      <c r="A1229" s="255">
        <v>42</v>
      </c>
      <c r="B1229" s="255" t="s">
        <v>4422</v>
      </c>
      <c r="C1229" s="256" t="s">
        <v>3582</v>
      </c>
      <c r="D1229" s="257" t="s">
        <v>3581</v>
      </c>
      <c r="E1229" s="258" t="s">
        <v>3210</v>
      </c>
      <c r="F1229" s="259">
        <v>31500000</v>
      </c>
      <c r="G1229" s="259"/>
      <c r="H1229" s="259"/>
      <c r="I1229" s="259"/>
      <c r="J1229" s="259"/>
      <c r="K1229" s="259">
        <v>31500000</v>
      </c>
      <c r="L1229" s="255" t="s">
        <v>74</v>
      </c>
      <c r="M1229" s="255"/>
      <c r="N1229" s="255">
        <v>961726556</v>
      </c>
      <c r="O1229" s="255"/>
    </row>
    <row r="1230" spans="1:15" ht="24" x14ac:dyDescent="0.25">
      <c r="A1230" s="255">
        <v>43</v>
      </c>
      <c r="B1230" s="255" t="s">
        <v>4423</v>
      </c>
      <c r="C1230" s="256" t="s">
        <v>3583</v>
      </c>
      <c r="D1230" s="257" t="s">
        <v>3542</v>
      </c>
      <c r="E1230" s="258" t="s">
        <v>3210</v>
      </c>
      <c r="F1230" s="259">
        <v>31500000</v>
      </c>
      <c r="G1230" s="259"/>
      <c r="H1230" s="259"/>
      <c r="I1230" s="259"/>
      <c r="J1230" s="259"/>
      <c r="K1230" s="259">
        <v>31500000</v>
      </c>
      <c r="L1230" s="255" t="s">
        <v>74</v>
      </c>
      <c r="M1230" s="255"/>
      <c r="N1230" s="255">
        <v>936103755</v>
      </c>
      <c r="O1230" s="255"/>
    </row>
    <row r="1231" spans="1:15" ht="36" x14ac:dyDescent="0.25">
      <c r="A1231" s="255">
        <v>44</v>
      </c>
      <c r="B1231" s="255" t="s">
        <v>4424</v>
      </c>
      <c r="C1231" s="256" t="s">
        <v>3584</v>
      </c>
      <c r="D1231" s="257" t="s">
        <v>3542</v>
      </c>
      <c r="E1231" s="258" t="s">
        <v>3210</v>
      </c>
      <c r="F1231" s="259">
        <v>400000000</v>
      </c>
      <c r="G1231" s="259"/>
      <c r="H1231" s="259"/>
      <c r="I1231" s="259"/>
      <c r="J1231" s="259"/>
      <c r="K1231" s="259">
        <v>400000000</v>
      </c>
      <c r="L1231" s="255" t="s">
        <v>74</v>
      </c>
      <c r="M1231" s="255"/>
      <c r="N1231" s="255">
        <v>904232668</v>
      </c>
      <c r="O1231" s="255"/>
    </row>
    <row r="1232" spans="1:15" ht="24" x14ac:dyDescent="0.25">
      <c r="A1232" s="255">
        <v>45</v>
      </c>
      <c r="B1232" s="255" t="s">
        <v>4425</v>
      </c>
      <c r="C1232" s="256" t="s">
        <v>3585</v>
      </c>
      <c r="D1232" s="257" t="s">
        <v>3542</v>
      </c>
      <c r="E1232" s="258" t="s">
        <v>3210</v>
      </c>
      <c r="F1232" s="259">
        <v>46500000</v>
      </c>
      <c r="G1232" s="259"/>
      <c r="H1232" s="259"/>
      <c r="I1232" s="259"/>
      <c r="J1232" s="259"/>
      <c r="K1232" s="259">
        <v>46500000</v>
      </c>
      <c r="L1232" s="255" t="s">
        <v>74</v>
      </c>
      <c r="M1232" s="255"/>
      <c r="N1232" s="255"/>
      <c r="O1232" s="255"/>
    </row>
    <row r="1233" spans="1:15" x14ac:dyDescent="0.25">
      <c r="A1233" s="255">
        <v>46</v>
      </c>
      <c r="B1233" s="255" t="s">
        <v>4426</v>
      </c>
      <c r="C1233" s="256" t="s">
        <v>3586</v>
      </c>
      <c r="D1233" s="257" t="s">
        <v>3542</v>
      </c>
      <c r="E1233" s="258" t="s">
        <v>3210</v>
      </c>
      <c r="F1233" s="259">
        <v>31000000</v>
      </c>
      <c r="G1233" s="259"/>
      <c r="H1233" s="259"/>
      <c r="I1233" s="259"/>
      <c r="J1233" s="259"/>
      <c r="K1233" s="259">
        <v>31000000</v>
      </c>
      <c r="L1233" s="255" t="s">
        <v>74</v>
      </c>
      <c r="M1233" s="255"/>
      <c r="N1233" s="255"/>
      <c r="O1233" s="255"/>
    </row>
    <row r="1234" spans="1:15" x14ac:dyDescent="0.25">
      <c r="A1234" s="255">
        <v>47</v>
      </c>
      <c r="B1234" s="255" t="s">
        <v>4427</v>
      </c>
      <c r="C1234" s="256" t="s">
        <v>3587</v>
      </c>
      <c r="D1234" s="257" t="s">
        <v>3542</v>
      </c>
      <c r="E1234" s="258" t="s">
        <v>3210</v>
      </c>
      <c r="F1234" s="259">
        <v>230000000</v>
      </c>
      <c r="G1234" s="259"/>
      <c r="H1234" s="259"/>
      <c r="I1234" s="259"/>
      <c r="J1234" s="259"/>
      <c r="K1234" s="259">
        <v>230000000</v>
      </c>
      <c r="L1234" s="255" t="s">
        <v>74</v>
      </c>
      <c r="M1234" s="255"/>
      <c r="N1234" s="255">
        <v>969286929</v>
      </c>
      <c r="O1234" s="255"/>
    </row>
    <row r="1235" spans="1:15" ht="24" x14ac:dyDescent="0.25">
      <c r="A1235" s="255">
        <v>48</v>
      </c>
      <c r="B1235" s="255" t="s">
        <v>4428</v>
      </c>
      <c r="C1235" s="256" t="s">
        <v>3588</v>
      </c>
      <c r="D1235" s="257" t="s">
        <v>3589</v>
      </c>
      <c r="E1235" s="258" t="s">
        <v>3210</v>
      </c>
      <c r="F1235" s="259">
        <v>46000000</v>
      </c>
      <c r="G1235" s="259"/>
      <c r="H1235" s="259"/>
      <c r="I1235" s="259"/>
      <c r="J1235" s="259"/>
      <c r="K1235" s="259">
        <v>46000000</v>
      </c>
      <c r="L1235" s="255" t="s">
        <v>74</v>
      </c>
      <c r="M1235" s="255"/>
      <c r="N1235" s="255"/>
      <c r="O1235" s="255"/>
    </row>
    <row r="1236" spans="1:15" ht="24" x14ac:dyDescent="0.25">
      <c r="A1236" s="255">
        <v>49</v>
      </c>
      <c r="B1236" s="255" t="s">
        <v>4429</v>
      </c>
      <c r="C1236" s="256" t="s">
        <v>3590</v>
      </c>
      <c r="D1236" s="257" t="s">
        <v>3531</v>
      </c>
      <c r="E1236" s="258" t="s">
        <v>3210</v>
      </c>
      <c r="F1236" s="259">
        <v>180000000</v>
      </c>
      <c r="G1236" s="259"/>
      <c r="H1236" s="259"/>
      <c r="I1236" s="259"/>
      <c r="J1236" s="259"/>
      <c r="K1236" s="259">
        <v>180000000</v>
      </c>
      <c r="L1236" s="255" t="s">
        <v>74</v>
      </c>
      <c r="M1236" s="255"/>
      <c r="N1236" s="255">
        <v>982089684</v>
      </c>
      <c r="O1236" s="255"/>
    </row>
    <row r="1237" spans="1:15" ht="36" x14ac:dyDescent="0.25">
      <c r="A1237" s="255">
        <v>50</v>
      </c>
      <c r="B1237" s="255" t="s">
        <v>3982</v>
      </c>
      <c r="C1237" s="256" t="s">
        <v>3591</v>
      </c>
      <c r="D1237" s="257" t="s">
        <v>3531</v>
      </c>
      <c r="E1237" s="258" t="s">
        <v>3210</v>
      </c>
      <c r="F1237" s="259">
        <v>31500000</v>
      </c>
      <c r="G1237" s="259">
        <v>900000</v>
      </c>
      <c r="H1237" s="259"/>
      <c r="I1237" s="259"/>
      <c r="J1237" s="259"/>
      <c r="K1237" s="259">
        <v>30600000</v>
      </c>
      <c r="L1237" s="255" t="s">
        <v>74</v>
      </c>
      <c r="M1237" s="255"/>
      <c r="N1237" s="255">
        <v>948076586</v>
      </c>
      <c r="O1237" s="255"/>
    </row>
    <row r="1238" spans="1:15" ht="24" x14ac:dyDescent="0.25">
      <c r="A1238" s="255">
        <v>51</v>
      </c>
      <c r="B1238" s="255" t="s">
        <v>4430</v>
      </c>
      <c r="C1238" s="256" t="s">
        <v>3592</v>
      </c>
      <c r="D1238" s="257" t="s">
        <v>3531</v>
      </c>
      <c r="E1238" s="258" t="s">
        <v>3210</v>
      </c>
      <c r="F1238" s="259">
        <v>90000000</v>
      </c>
      <c r="G1238" s="259">
        <v>40000000</v>
      </c>
      <c r="H1238" s="259"/>
      <c r="I1238" s="259">
        <v>11000000</v>
      </c>
      <c r="J1238" s="259"/>
      <c r="K1238" s="259">
        <v>39000000</v>
      </c>
      <c r="L1238" s="255" t="s">
        <v>74</v>
      </c>
      <c r="M1238" s="255"/>
      <c r="N1238" s="255">
        <v>913541463</v>
      </c>
      <c r="O1238" s="255"/>
    </row>
    <row r="1239" spans="1:15" ht="24" x14ac:dyDescent="0.25">
      <c r="A1239" s="255">
        <v>52</v>
      </c>
      <c r="B1239" s="255" t="s">
        <v>4431</v>
      </c>
      <c r="C1239" s="256" t="s">
        <v>3593</v>
      </c>
      <c r="D1239" s="257" t="s">
        <v>3531</v>
      </c>
      <c r="E1239" s="258" t="s">
        <v>3210</v>
      </c>
      <c r="F1239" s="259">
        <v>155500000</v>
      </c>
      <c r="G1239" s="259">
        <v>10000000</v>
      </c>
      <c r="H1239" s="259"/>
      <c r="I1239" s="259">
        <v>20500000</v>
      </c>
      <c r="J1239" s="259"/>
      <c r="K1239" s="259">
        <v>125000000</v>
      </c>
      <c r="L1239" s="255" t="s">
        <v>74</v>
      </c>
      <c r="M1239" s="255"/>
      <c r="N1239" s="255">
        <v>1653932289</v>
      </c>
      <c r="O1239" s="255"/>
    </row>
    <row r="1240" spans="1:15" ht="24" x14ac:dyDescent="0.25">
      <c r="A1240" s="255">
        <v>53</v>
      </c>
      <c r="B1240" s="255" t="s">
        <v>4432</v>
      </c>
      <c r="C1240" s="256" t="s">
        <v>3594</v>
      </c>
      <c r="D1240" s="257" t="s">
        <v>3531</v>
      </c>
      <c r="E1240" s="258" t="s">
        <v>3210</v>
      </c>
      <c r="F1240" s="259">
        <v>139500000</v>
      </c>
      <c r="G1240" s="259"/>
      <c r="H1240" s="259"/>
      <c r="I1240" s="259">
        <v>64400000</v>
      </c>
      <c r="J1240" s="259"/>
      <c r="K1240" s="259">
        <v>75100000</v>
      </c>
      <c r="L1240" s="255" t="s">
        <v>74</v>
      </c>
      <c r="M1240" s="255"/>
      <c r="N1240" s="255">
        <v>903200582</v>
      </c>
      <c r="O1240" s="255"/>
    </row>
    <row r="1241" spans="1:15" x14ac:dyDescent="0.25">
      <c r="A1241" s="255">
        <v>54</v>
      </c>
      <c r="B1241" s="255" t="s">
        <v>4433</v>
      </c>
      <c r="C1241" s="256" t="s">
        <v>3595</v>
      </c>
      <c r="D1241" s="257" t="s">
        <v>3531</v>
      </c>
      <c r="E1241" s="258" t="s">
        <v>3210</v>
      </c>
      <c r="F1241" s="259">
        <v>46500000</v>
      </c>
      <c r="G1241" s="259"/>
      <c r="H1241" s="259"/>
      <c r="I1241" s="259">
        <v>18400000</v>
      </c>
      <c r="J1241" s="259"/>
      <c r="K1241" s="259">
        <v>28100000</v>
      </c>
      <c r="L1241" s="255" t="s">
        <v>74</v>
      </c>
      <c r="M1241" s="255"/>
      <c r="N1241" s="255">
        <v>1665852620</v>
      </c>
      <c r="O1241" s="255"/>
    </row>
    <row r="1242" spans="1:15" ht="36" x14ac:dyDescent="0.25">
      <c r="A1242" s="255">
        <v>55</v>
      </c>
      <c r="B1242" s="255" t="s">
        <v>4434</v>
      </c>
      <c r="C1242" s="256" t="s">
        <v>3596</v>
      </c>
      <c r="D1242" s="257" t="s">
        <v>3544</v>
      </c>
      <c r="E1242" s="258" t="s">
        <v>3210</v>
      </c>
      <c r="F1242" s="259">
        <v>31700000</v>
      </c>
      <c r="G1242" s="259"/>
      <c r="H1242" s="259"/>
      <c r="I1242" s="259">
        <v>31500000</v>
      </c>
      <c r="J1242" s="259"/>
      <c r="K1242" s="259">
        <v>200000</v>
      </c>
      <c r="L1242" s="255" t="s">
        <v>74</v>
      </c>
      <c r="M1242" s="255"/>
      <c r="N1242" s="255"/>
      <c r="O1242" s="255"/>
    </row>
    <row r="1243" spans="1:15" ht="24" x14ac:dyDescent="0.25">
      <c r="A1243" s="255">
        <v>56</v>
      </c>
      <c r="B1243" s="255" t="s">
        <v>2074</v>
      </c>
      <c r="C1243" s="256" t="s">
        <v>3543</v>
      </c>
      <c r="D1243" s="257" t="s">
        <v>3544</v>
      </c>
      <c r="E1243" s="258" t="s">
        <v>3210</v>
      </c>
      <c r="F1243" s="259">
        <v>210000000</v>
      </c>
      <c r="G1243" s="259">
        <v>1600000</v>
      </c>
      <c r="H1243" s="259"/>
      <c r="I1243" s="259"/>
      <c r="J1243" s="259"/>
      <c r="K1243" s="259">
        <v>208400000</v>
      </c>
      <c r="L1243" s="255" t="s">
        <v>74</v>
      </c>
      <c r="M1243" s="255"/>
      <c r="N1243" s="255">
        <v>936251157</v>
      </c>
      <c r="O1243" s="255"/>
    </row>
    <row r="1244" spans="1:15" ht="24" x14ac:dyDescent="0.25">
      <c r="A1244" s="255">
        <v>57</v>
      </c>
      <c r="B1244" s="255" t="s">
        <v>4435</v>
      </c>
      <c r="C1244" s="256" t="s">
        <v>3597</v>
      </c>
      <c r="D1244" s="257" t="s">
        <v>3535</v>
      </c>
      <c r="E1244" s="258" t="s">
        <v>3210</v>
      </c>
      <c r="F1244" s="259">
        <v>31500000</v>
      </c>
      <c r="G1244" s="259">
        <v>500000</v>
      </c>
      <c r="H1244" s="259"/>
      <c r="I1244" s="259"/>
      <c r="J1244" s="259"/>
      <c r="K1244" s="259">
        <v>31000000</v>
      </c>
      <c r="L1244" s="255" t="s">
        <v>74</v>
      </c>
      <c r="M1244" s="255"/>
      <c r="N1244" s="255">
        <v>988452536</v>
      </c>
      <c r="O1244" s="255"/>
    </row>
    <row r="1245" spans="1:15" ht="24" x14ac:dyDescent="0.25">
      <c r="A1245" s="255">
        <v>58</v>
      </c>
      <c r="B1245" s="255" t="s">
        <v>4436</v>
      </c>
      <c r="C1245" s="256" t="s">
        <v>3598</v>
      </c>
      <c r="D1245" s="257" t="s">
        <v>3537</v>
      </c>
      <c r="E1245" s="258" t="s">
        <v>3210</v>
      </c>
      <c r="F1245" s="259">
        <v>78000000</v>
      </c>
      <c r="G1245" s="259">
        <v>5700000</v>
      </c>
      <c r="H1245" s="259"/>
      <c r="I1245" s="259">
        <v>12400000</v>
      </c>
      <c r="J1245" s="259"/>
      <c r="K1245" s="259">
        <v>59900000</v>
      </c>
      <c r="L1245" s="255" t="s">
        <v>74</v>
      </c>
      <c r="M1245" s="255"/>
      <c r="N1245" s="255">
        <v>973075248</v>
      </c>
      <c r="O1245" s="255"/>
    </row>
    <row r="1246" spans="1:15" ht="24" x14ac:dyDescent="0.25">
      <c r="A1246" s="255">
        <v>59</v>
      </c>
      <c r="B1246" s="255" t="s">
        <v>4437</v>
      </c>
      <c r="C1246" s="256" t="s">
        <v>3599</v>
      </c>
      <c r="D1246" s="257" t="s">
        <v>3600</v>
      </c>
      <c r="E1246" s="258" t="s">
        <v>3210</v>
      </c>
      <c r="F1246" s="259">
        <v>170000000</v>
      </c>
      <c r="G1246" s="259">
        <v>31000000</v>
      </c>
      <c r="H1246" s="259"/>
      <c r="I1246" s="259">
        <v>24000000</v>
      </c>
      <c r="J1246" s="259"/>
      <c r="K1246" s="259">
        <v>126600000</v>
      </c>
      <c r="L1246" s="255" t="s">
        <v>74</v>
      </c>
      <c r="M1246" s="255"/>
      <c r="N1246" s="255">
        <v>904825665</v>
      </c>
      <c r="O1246" s="255"/>
    </row>
    <row r="1247" spans="1:15" ht="24" x14ac:dyDescent="0.25">
      <c r="A1247" s="255">
        <v>60</v>
      </c>
      <c r="B1247" s="255" t="s">
        <v>423</v>
      </c>
      <c r="C1247" s="256" t="s">
        <v>3601</v>
      </c>
      <c r="D1247" s="257" t="s">
        <v>3600</v>
      </c>
      <c r="E1247" s="258" t="s">
        <v>3210</v>
      </c>
      <c r="F1247" s="259">
        <v>46500000</v>
      </c>
      <c r="G1247" s="259"/>
      <c r="H1247" s="259"/>
      <c r="I1247" s="259"/>
      <c r="J1247" s="259"/>
      <c r="K1247" s="259">
        <v>46500000</v>
      </c>
      <c r="L1247" s="255" t="s">
        <v>74</v>
      </c>
      <c r="M1247" s="255"/>
      <c r="N1247" s="255">
        <v>983167509</v>
      </c>
      <c r="O1247" s="255"/>
    </row>
    <row r="1248" spans="1:15" ht="24" x14ac:dyDescent="0.25">
      <c r="A1248" s="255">
        <v>61</v>
      </c>
      <c r="B1248" s="255" t="s">
        <v>4438</v>
      </c>
      <c r="C1248" s="256" t="s">
        <v>3602</v>
      </c>
      <c r="D1248" s="257" t="s">
        <v>3600</v>
      </c>
      <c r="E1248" s="258" t="s">
        <v>3210</v>
      </c>
      <c r="F1248" s="259">
        <v>477000000</v>
      </c>
      <c r="G1248" s="259">
        <v>20000000</v>
      </c>
      <c r="H1248" s="259"/>
      <c r="I1248" s="259">
        <v>7000000</v>
      </c>
      <c r="J1248" s="259"/>
      <c r="K1248" s="259">
        <v>450000000</v>
      </c>
      <c r="L1248" s="255" t="s">
        <v>74</v>
      </c>
      <c r="M1248" s="255"/>
      <c r="N1248" s="255">
        <v>979576959</v>
      </c>
      <c r="O1248" s="255"/>
    </row>
    <row r="1249" spans="1:15" ht="24" x14ac:dyDescent="0.25">
      <c r="A1249" s="255">
        <v>62</v>
      </c>
      <c r="B1249" s="255" t="s">
        <v>4439</v>
      </c>
      <c r="C1249" s="256" t="s">
        <v>3603</v>
      </c>
      <c r="D1249" s="257" t="s">
        <v>3600</v>
      </c>
      <c r="E1249" s="258" t="s">
        <v>3210</v>
      </c>
      <c r="F1249" s="259">
        <v>46500000</v>
      </c>
      <c r="G1249" s="259"/>
      <c r="H1249" s="259"/>
      <c r="I1249" s="259">
        <v>36800000</v>
      </c>
      <c r="J1249" s="259"/>
      <c r="K1249" s="259">
        <v>9700000</v>
      </c>
      <c r="L1249" s="255" t="s">
        <v>74</v>
      </c>
      <c r="M1249" s="255"/>
      <c r="N1249" s="255">
        <v>988359443</v>
      </c>
      <c r="O1249" s="255"/>
    </row>
    <row r="1250" spans="1:15" ht="24" x14ac:dyDescent="0.25">
      <c r="A1250" s="255">
        <v>63</v>
      </c>
      <c r="B1250" s="255" t="s">
        <v>4440</v>
      </c>
      <c r="C1250" s="256" t="s">
        <v>3604</v>
      </c>
      <c r="D1250" s="257" t="s">
        <v>3600</v>
      </c>
      <c r="E1250" s="258" t="s">
        <v>3210</v>
      </c>
      <c r="F1250" s="259">
        <v>46500000</v>
      </c>
      <c r="G1250" s="259"/>
      <c r="H1250" s="259"/>
      <c r="I1250" s="259">
        <v>36800000</v>
      </c>
      <c r="J1250" s="259"/>
      <c r="K1250" s="259">
        <v>9700000</v>
      </c>
      <c r="L1250" s="255" t="s">
        <v>74</v>
      </c>
      <c r="M1250" s="255"/>
      <c r="N1250" s="255">
        <v>913302303</v>
      </c>
      <c r="O1250" s="255"/>
    </row>
    <row r="1251" spans="1:15" ht="24" x14ac:dyDescent="0.25">
      <c r="A1251" s="255">
        <v>64</v>
      </c>
      <c r="B1251" s="255" t="s">
        <v>4441</v>
      </c>
      <c r="C1251" s="256" t="s">
        <v>3605</v>
      </c>
      <c r="D1251" s="257" t="s">
        <v>3600</v>
      </c>
      <c r="E1251" s="258" t="s">
        <v>3210</v>
      </c>
      <c r="F1251" s="259">
        <v>46500000</v>
      </c>
      <c r="G1251" s="259"/>
      <c r="H1251" s="259"/>
      <c r="I1251" s="259">
        <v>27600000</v>
      </c>
      <c r="J1251" s="259"/>
      <c r="K1251" s="259">
        <v>18900000</v>
      </c>
      <c r="L1251" s="255" t="s">
        <v>74</v>
      </c>
      <c r="M1251" s="255"/>
      <c r="N1251" s="255">
        <v>988094958</v>
      </c>
      <c r="O1251" s="255"/>
    </row>
    <row r="1252" spans="1:15" ht="24" x14ac:dyDescent="0.25">
      <c r="A1252" s="255">
        <v>65</v>
      </c>
      <c r="B1252" s="255" t="s">
        <v>4442</v>
      </c>
      <c r="C1252" s="256" t="s">
        <v>3606</v>
      </c>
      <c r="D1252" s="257" t="s">
        <v>3549</v>
      </c>
      <c r="E1252" s="258" t="s">
        <v>3210</v>
      </c>
      <c r="F1252" s="259">
        <v>277000000</v>
      </c>
      <c r="G1252" s="259">
        <v>8000000</v>
      </c>
      <c r="H1252" s="259"/>
      <c r="I1252" s="259">
        <v>46000000</v>
      </c>
      <c r="J1252" s="259"/>
      <c r="K1252" s="259">
        <v>223000000</v>
      </c>
      <c r="L1252" s="255" t="s">
        <v>74</v>
      </c>
      <c r="M1252" s="255"/>
      <c r="N1252" s="255">
        <v>976117102</v>
      </c>
      <c r="O1252" s="255"/>
    </row>
    <row r="1253" spans="1:15" ht="24" x14ac:dyDescent="0.25">
      <c r="A1253" s="255">
        <v>66</v>
      </c>
      <c r="B1253" s="255" t="s">
        <v>4443</v>
      </c>
      <c r="C1253" s="256" t="s">
        <v>3607</v>
      </c>
      <c r="D1253" s="257" t="s">
        <v>3600</v>
      </c>
      <c r="E1253" s="258" t="s">
        <v>3210</v>
      </c>
      <c r="F1253" s="259">
        <v>383400000</v>
      </c>
      <c r="G1253" s="259">
        <v>13343000</v>
      </c>
      <c r="H1253" s="259"/>
      <c r="I1253" s="259"/>
      <c r="J1253" s="259"/>
      <c r="K1253" s="259">
        <v>370057000</v>
      </c>
      <c r="L1253" s="255" t="s">
        <v>74</v>
      </c>
      <c r="M1253" s="255"/>
      <c r="N1253" s="255">
        <v>1665128782</v>
      </c>
      <c r="O1253" s="255"/>
    </row>
    <row r="1254" spans="1:15" x14ac:dyDescent="0.25">
      <c r="A1254" s="255">
        <v>67</v>
      </c>
      <c r="B1254" s="255" t="s">
        <v>4444</v>
      </c>
      <c r="C1254" s="256" t="s">
        <v>3608</v>
      </c>
      <c r="D1254" s="257" t="s">
        <v>3539</v>
      </c>
      <c r="E1254" s="258" t="s">
        <v>3210</v>
      </c>
      <c r="F1254" s="259">
        <v>46000000</v>
      </c>
      <c r="G1254" s="259"/>
      <c r="H1254" s="259"/>
      <c r="I1254" s="259">
        <v>27600000</v>
      </c>
      <c r="J1254" s="259"/>
      <c r="K1254" s="259">
        <v>18400000</v>
      </c>
      <c r="L1254" s="255" t="s">
        <v>74</v>
      </c>
      <c r="M1254" s="255"/>
      <c r="N1254" s="255"/>
      <c r="O1254" s="255"/>
    </row>
    <row r="1255" spans="1:15" ht="24" x14ac:dyDescent="0.25">
      <c r="A1255" s="255">
        <v>68</v>
      </c>
      <c r="B1255" s="255" t="s">
        <v>4445</v>
      </c>
      <c r="C1255" s="256" t="s">
        <v>3609</v>
      </c>
      <c r="D1255" s="257" t="s">
        <v>3539</v>
      </c>
      <c r="E1255" s="258" t="s">
        <v>3210</v>
      </c>
      <c r="F1255" s="259">
        <v>31500000</v>
      </c>
      <c r="G1255" s="259">
        <v>1000000</v>
      </c>
      <c r="H1255" s="259"/>
      <c r="I1255" s="259"/>
      <c r="J1255" s="259"/>
      <c r="K1255" s="259">
        <v>30500000</v>
      </c>
      <c r="L1255" s="255" t="s">
        <v>74</v>
      </c>
      <c r="M1255" s="255"/>
      <c r="N1255" s="255"/>
      <c r="O1255" s="255"/>
    </row>
    <row r="1256" spans="1:15" ht="24" x14ac:dyDescent="0.25">
      <c r="A1256" s="255">
        <v>69</v>
      </c>
      <c r="B1256" s="255" t="s">
        <v>4446</v>
      </c>
      <c r="C1256" s="256" t="s">
        <v>3610</v>
      </c>
      <c r="D1256" s="257" t="s">
        <v>3539</v>
      </c>
      <c r="E1256" s="258" t="s">
        <v>3210</v>
      </c>
      <c r="F1256" s="259">
        <v>33500000</v>
      </c>
      <c r="G1256" s="259"/>
      <c r="H1256" s="259"/>
      <c r="I1256" s="259"/>
      <c r="J1256" s="259"/>
      <c r="K1256" s="259">
        <v>33500000</v>
      </c>
      <c r="L1256" s="255" t="s">
        <v>74</v>
      </c>
      <c r="M1256" s="255"/>
      <c r="N1256" s="255"/>
      <c r="O1256" s="255"/>
    </row>
    <row r="1257" spans="1:15" ht="24" x14ac:dyDescent="0.25">
      <c r="A1257" s="255">
        <v>70</v>
      </c>
      <c r="B1257" s="255" t="s">
        <v>4447</v>
      </c>
      <c r="C1257" s="256" t="s">
        <v>3611</v>
      </c>
      <c r="D1257" s="257" t="s">
        <v>3539</v>
      </c>
      <c r="E1257" s="258" t="s">
        <v>3210</v>
      </c>
      <c r="F1257" s="259">
        <v>42000000</v>
      </c>
      <c r="G1257" s="259"/>
      <c r="H1257" s="259"/>
      <c r="I1257" s="259"/>
      <c r="J1257" s="259"/>
      <c r="K1257" s="259">
        <v>42000000</v>
      </c>
      <c r="L1257" s="255" t="s">
        <v>74</v>
      </c>
      <c r="M1257" s="255"/>
      <c r="N1257" s="255"/>
      <c r="O1257" s="255"/>
    </row>
    <row r="1258" spans="1:15" ht="24" x14ac:dyDescent="0.25">
      <c r="A1258" s="255">
        <v>71</v>
      </c>
      <c r="B1258" s="255" t="s">
        <v>4448</v>
      </c>
      <c r="C1258" s="256" t="s">
        <v>3612</v>
      </c>
      <c r="D1258" s="257" t="s">
        <v>3539</v>
      </c>
      <c r="E1258" s="258" t="s">
        <v>3210</v>
      </c>
      <c r="F1258" s="259">
        <v>31500000</v>
      </c>
      <c r="G1258" s="259"/>
      <c r="H1258" s="259"/>
      <c r="I1258" s="259">
        <v>13200000</v>
      </c>
      <c r="J1258" s="259"/>
      <c r="K1258" s="259">
        <v>18300000</v>
      </c>
      <c r="L1258" s="255" t="s">
        <v>74</v>
      </c>
      <c r="M1258" s="255"/>
      <c r="N1258" s="255"/>
      <c r="O1258" s="255"/>
    </row>
    <row r="1259" spans="1:15" x14ac:dyDescent="0.25">
      <c r="A1259" s="255">
        <v>72</v>
      </c>
      <c r="B1259" s="255" t="s">
        <v>4115</v>
      </c>
      <c r="C1259" s="256" t="s">
        <v>3613</v>
      </c>
      <c r="D1259" s="257" t="s">
        <v>3539</v>
      </c>
      <c r="E1259" s="258" t="s">
        <v>3210</v>
      </c>
      <c r="F1259" s="259">
        <v>40000000</v>
      </c>
      <c r="G1259" s="259"/>
      <c r="H1259" s="259"/>
      <c r="I1259" s="259">
        <v>30000000</v>
      </c>
      <c r="J1259" s="259"/>
      <c r="K1259" s="259">
        <v>10000000</v>
      </c>
      <c r="L1259" s="255" t="s">
        <v>74</v>
      </c>
      <c r="M1259" s="255"/>
      <c r="N1259" s="255"/>
      <c r="O1259" s="255"/>
    </row>
    <row r="1260" spans="1:15" ht="24" x14ac:dyDescent="0.25">
      <c r="A1260" s="255">
        <v>73</v>
      </c>
      <c r="B1260" s="255" t="s">
        <v>4393</v>
      </c>
      <c r="C1260" s="256" t="s">
        <v>3614</v>
      </c>
      <c r="D1260" s="257" t="s">
        <v>3539</v>
      </c>
      <c r="E1260" s="258" t="s">
        <v>3210</v>
      </c>
      <c r="F1260" s="259">
        <v>31500000</v>
      </c>
      <c r="G1260" s="259">
        <v>7885000</v>
      </c>
      <c r="H1260" s="259"/>
      <c r="I1260" s="259">
        <v>9615000</v>
      </c>
      <c r="J1260" s="259"/>
      <c r="K1260" s="259">
        <v>14000000</v>
      </c>
      <c r="L1260" s="255" t="s">
        <v>74</v>
      </c>
      <c r="M1260" s="255"/>
      <c r="N1260" s="255"/>
      <c r="O1260" s="255"/>
    </row>
    <row r="1261" spans="1:15" ht="24" x14ac:dyDescent="0.25">
      <c r="A1261" s="255">
        <v>74</v>
      </c>
      <c r="B1261" s="255" t="s">
        <v>4449</v>
      </c>
      <c r="C1261" s="256" t="s">
        <v>3615</v>
      </c>
      <c r="D1261" s="257" t="s">
        <v>3549</v>
      </c>
      <c r="E1261" s="258" t="s">
        <v>3210</v>
      </c>
      <c r="F1261" s="259">
        <v>6700000</v>
      </c>
      <c r="G1261" s="259"/>
      <c r="H1261" s="259"/>
      <c r="I1261" s="259"/>
      <c r="J1261" s="259"/>
      <c r="K1261" s="259">
        <v>6700000</v>
      </c>
      <c r="L1261" s="255" t="s">
        <v>74</v>
      </c>
      <c r="M1261" s="255"/>
      <c r="N1261" s="255">
        <v>1689276786</v>
      </c>
      <c r="O1261" s="255"/>
    </row>
    <row r="1262" spans="1:15" x14ac:dyDescent="0.25">
      <c r="A1262" s="255">
        <v>75</v>
      </c>
      <c r="B1262" s="255" t="s">
        <v>4450</v>
      </c>
      <c r="C1262" s="256" t="s">
        <v>3616</v>
      </c>
      <c r="D1262" s="257" t="s">
        <v>3549</v>
      </c>
      <c r="E1262" s="258" t="s">
        <v>3210</v>
      </c>
      <c r="F1262" s="259">
        <v>6700000</v>
      </c>
      <c r="G1262" s="259"/>
      <c r="H1262" s="259"/>
      <c r="I1262" s="259"/>
      <c r="J1262" s="259"/>
      <c r="K1262" s="259">
        <v>6700000</v>
      </c>
      <c r="L1262" s="255" t="s">
        <v>74</v>
      </c>
      <c r="M1262" s="255"/>
      <c r="N1262" s="255"/>
      <c r="O1262" s="255"/>
    </row>
    <row r="1263" spans="1:15" ht="36" x14ac:dyDescent="0.25">
      <c r="A1263" s="255">
        <v>76</v>
      </c>
      <c r="B1263" s="255" t="s">
        <v>4451</v>
      </c>
      <c r="C1263" s="256" t="s">
        <v>3617</v>
      </c>
      <c r="D1263" s="257" t="s">
        <v>3618</v>
      </c>
      <c r="E1263" s="258" t="s">
        <v>3210</v>
      </c>
      <c r="F1263" s="259">
        <v>370200000</v>
      </c>
      <c r="G1263" s="259">
        <v>30000000</v>
      </c>
      <c r="H1263" s="259"/>
      <c r="I1263" s="259"/>
      <c r="J1263" s="259"/>
      <c r="K1263" s="259">
        <v>340200000</v>
      </c>
      <c r="L1263" s="255" t="s">
        <v>74</v>
      </c>
      <c r="M1263" s="255"/>
      <c r="N1263" s="255"/>
      <c r="O1263" s="255"/>
    </row>
    <row r="1264" spans="1:15" x14ac:dyDescent="0.25">
      <c r="A1264" s="255">
        <v>77</v>
      </c>
      <c r="B1264" s="255" t="s">
        <v>4452</v>
      </c>
      <c r="C1264" s="256" t="s">
        <v>3619</v>
      </c>
      <c r="D1264" s="257" t="s">
        <v>3539</v>
      </c>
      <c r="E1264" s="258" t="s">
        <v>3210</v>
      </c>
      <c r="F1264" s="259">
        <v>46000000</v>
      </c>
      <c r="G1264" s="259">
        <v>8000000</v>
      </c>
      <c r="H1264" s="259"/>
      <c r="I1264" s="259"/>
      <c r="J1264" s="259"/>
      <c r="K1264" s="259">
        <v>38000000</v>
      </c>
      <c r="L1264" s="255" t="s">
        <v>74</v>
      </c>
      <c r="M1264" s="255"/>
      <c r="N1264" s="255">
        <v>1657360414</v>
      </c>
      <c r="O1264" s="255"/>
    </row>
    <row r="1265" spans="1:15" ht="24" x14ac:dyDescent="0.25">
      <c r="A1265" s="255">
        <v>78</v>
      </c>
      <c r="B1265" s="255" t="s">
        <v>4453</v>
      </c>
      <c r="C1265" s="256" t="s">
        <v>3620</v>
      </c>
      <c r="D1265" s="257" t="s">
        <v>3589</v>
      </c>
      <c r="E1265" s="258" t="s">
        <v>3210</v>
      </c>
      <c r="F1265" s="259">
        <v>46500000</v>
      </c>
      <c r="G1265" s="259"/>
      <c r="H1265" s="259"/>
      <c r="I1265" s="259">
        <v>46000000</v>
      </c>
      <c r="J1265" s="259"/>
      <c r="K1265" s="259">
        <v>500000</v>
      </c>
      <c r="L1265" s="255" t="s">
        <v>74</v>
      </c>
      <c r="M1265" s="255"/>
      <c r="N1265" s="255"/>
      <c r="O1265" s="255"/>
    </row>
    <row r="1266" spans="1:15" ht="24" x14ac:dyDescent="0.25">
      <c r="A1266" s="255">
        <v>79</v>
      </c>
      <c r="B1266" s="255" t="s">
        <v>4454</v>
      </c>
      <c r="C1266" s="256" t="s">
        <v>3621</v>
      </c>
      <c r="D1266" s="257" t="s">
        <v>3539</v>
      </c>
      <c r="E1266" s="258" t="s">
        <v>3210</v>
      </c>
      <c r="F1266" s="259">
        <v>120000000</v>
      </c>
      <c r="G1266" s="259">
        <v>10000000</v>
      </c>
      <c r="H1266" s="259"/>
      <c r="I1266" s="259"/>
      <c r="J1266" s="259"/>
      <c r="K1266" s="259">
        <v>110000000</v>
      </c>
      <c r="L1266" s="255" t="s">
        <v>74</v>
      </c>
      <c r="M1266" s="255"/>
      <c r="N1266" s="255">
        <v>1674107894</v>
      </c>
      <c r="O1266" s="255"/>
    </row>
    <row r="1267" spans="1:15" x14ac:dyDescent="0.25">
      <c r="A1267" s="255">
        <v>80</v>
      </c>
      <c r="B1267" s="255" t="s">
        <v>4455</v>
      </c>
      <c r="C1267" s="256" t="s">
        <v>3622</v>
      </c>
      <c r="D1267" s="257" t="s">
        <v>3521</v>
      </c>
      <c r="E1267" s="258" t="s">
        <v>3210</v>
      </c>
      <c r="F1267" s="259">
        <v>101200000</v>
      </c>
      <c r="G1267" s="259">
        <v>4000000</v>
      </c>
      <c r="H1267" s="259"/>
      <c r="I1267" s="259">
        <v>64400000</v>
      </c>
      <c r="J1267" s="259"/>
      <c r="K1267" s="259">
        <v>32800000</v>
      </c>
      <c r="L1267" s="255" t="s">
        <v>74</v>
      </c>
      <c r="M1267" s="255"/>
      <c r="N1267" s="255">
        <v>975756102</v>
      </c>
      <c r="O1267" s="255"/>
    </row>
    <row r="1268" spans="1:15" x14ac:dyDescent="0.25">
      <c r="A1268" s="255">
        <v>81</v>
      </c>
      <c r="B1268" s="255" t="s">
        <v>4456</v>
      </c>
      <c r="C1268" s="256" t="s">
        <v>3623</v>
      </c>
      <c r="D1268" s="257" t="s">
        <v>3521</v>
      </c>
      <c r="E1268" s="258" t="s">
        <v>3210</v>
      </c>
      <c r="F1268" s="259">
        <v>55500000</v>
      </c>
      <c r="G1268" s="259">
        <v>3000000</v>
      </c>
      <c r="H1268" s="259"/>
      <c r="I1268" s="259"/>
      <c r="J1268" s="259"/>
      <c r="K1268" s="259">
        <v>52500000</v>
      </c>
      <c r="L1268" s="255" t="s">
        <v>74</v>
      </c>
      <c r="M1268" s="255"/>
      <c r="N1268" s="255">
        <v>983371259</v>
      </c>
      <c r="O1268" s="255"/>
    </row>
    <row r="1269" spans="1:15" ht="36" x14ac:dyDescent="0.25">
      <c r="A1269" s="255">
        <v>82</v>
      </c>
      <c r="B1269" s="255" t="s">
        <v>4457</v>
      </c>
      <c r="C1269" s="256" t="s">
        <v>3624</v>
      </c>
      <c r="D1269" s="257" t="s">
        <v>3531</v>
      </c>
      <c r="E1269" s="258" t="s">
        <v>3210</v>
      </c>
      <c r="F1269" s="259">
        <v>141500000</v>
      </c>
      <c r="G1269" s="259">
        <v>28945900</v>
      </c>
      <c r="H1269" s="259"/>
      <c r="I1269" s="259"/>
      <c r="J1269" s="259"/>
      <c r="K1269" s="259">
        <v>112554100</v>
      </c>
      <c r="L1269" s="255" t="s">
        <v>74</v>
      </c>
      <c r="M1269" s="255"/>
      <c r="N1269" s="255"/>
      <c r="O1269" s="255"/>
    </row>
    <row r="1270" spans="1:15" x14ac:dyDescent="0.25">
      <c r="A1270" s="255">
        <v>83</v>
      </c>
      <c r="B1270" s="255" t="s">
        <v>4458</v>
      </c>
      <c r="C1270" s="256" t="s">
        <v>3625</v>
      </c>
      <c r="D1270" s="257" t="s">
        <v>3555</v>
      </c>
      <c r="E1270" s="258" t="s">
        <v>3210</v>
      </c>
      <c r="F1270" s="259">
        <v>31500000</v>
      </c>
      <c r="G1270" s="259">
        <v>2800000</v>
      </c>
      <c r="H1270" s="259"/>
      <c r="I1270" s="259"/>
      <c r="J1270" s="259"/>
      <c r="K1270" s="259">
        <v>28700000</v>
      </c>
      <c r="L1270" s="255" t="s">
        <v>74</v>
      </c>
      <c r="M1270" s="255"/>
      <c r="N1270" s="255">
        <v>973087842</v>
      </c>
      <c r="O1270" s="255"/>
    </row>
    <row r="1271" spans="1:15" x14ac:dyDescent="0.25">
      <c r="A1271" s="255">
        <v>84</v>
      </c>
      <c r="B1271" s="255" t="s">
        <v>4459</v>
      </c>
      <c r="C1271" s="256" t="s">
        <v>3626</v>
      </c>
      <c r="D1271" s="257" t="s">
        <v>3531</v>
      </c>
      <c r="E1271" s="258" t="s">
        <v>3210</v>
      </c>
      <c r="F1271" s="259">
        <v>1361000000</v>
      </c>
      <c r="G1271" s="259">
        <v>300000000</v>
      </c>
      <c r="H1271" s="259"/>
      <c r="I1271" s="259">
        <v>20000000</v>
      </c>
      <c r="J1271" s="259"/>
      <c r="K1271" s="259">
        <v>1041000000</v>
      </c>
      <c r="L1271" s="255" t="s">
        <v>74</v>
      </c>
      <c r="M1271" s="255"/>
      <c r="N1271" s="255">
        <v>944346708</v>
      </c>
      <c r="O1271" s="255"/>
    </row>
    <row r="1272" spans="1:15" ht="36" x14ac:dyDescent="0.25">
      <c r="A1272" s="255">
        <v>85</v>
      </c>
      <c r="B1272" s="255" t="s">
        <v>4460</v>
      </c>
      <c r="C1272" s="256" t="s">
        <v>3627</v>
      </c>
      <c r="D1272" s="257" t="s">
        <v>3555</v>
      </c>
      <c r="E1272" s="258" t="s">
        <v>3210</v>
      </c>
      <c r="F1272" s="259">
        <v>55000000</v>
      </c>
      <c r="G1272" s="259"/>
      <c r="H1272" s="259"/>
      <c r="I1272" s="259"/>
      <c r="J1272" s="259"/>
      <c r="K1272" s="259">
        <v>55000000</v>
      </c>
      <c r="L1272" s="255" t="s">
        <v>74</v>
      </c>
      <c r="M1272" s="255"/>
      <c r="N1272" s="255">
        <v>973719951</v>
      </c>
      <c r="O1272" s="255"/>
    </row>
    <row r="1273" spans="1:15" ht="24" x14ac:dyDescent="0.25">
      <c r="A1273" s="255">
        <v>86</v>
      </c>
      <c r="B1273" s="255" t="s">
        <v>4461</v>
      </c>
      <c r="C1273" s="256" t="s">
        <v>3628</v>
      </c>
      <c r="D1273" s="257" t="s">
        <v>3600</v>
      </c>
      <c r="E1273" s="258" t="s">
        <v>3210</v>
      </c>
      <c r="F1273" s="259">
        <v>227685020</v>
      </c>
      <c r="G1273" s="259"/>
      <c r="H1273" s="259"/>
      <c r="I1273" s="259"/>
      <c r="J1273" s="259"/>
      <c r="K1273" s="259">
        <v>227685020</v>
      </c>
      <c r="L1273" s="255" t="s">
        <v>74</v>
      </c>
      <c r="M1273" s="255"/>
      <c r="N1273" s="255">
        <v>982365855</v>
      </c>
      <c r="O1273" s="255"/>
    </row>
    <row r="1274" spans="1:15" ht="24" x14ac:dyDescent="0.25">
      <c r="A1274" s="255">
        <v>87</v>
      </c>
      <c r="B1274" s="255" t="s">
        <v>270</v>
      </c>
      <c r="C1274" s="256" t="s">
        <v>3629</v>
      </c>
      <c r="D1274" s="257" t="s">
        <v>3630</v>
      </c>
      <c r="E1274" s="258" t="s">
        <v>3210</v>
      </c>
      <c r="F1274" s="259">
        <v>470000000</v>
      </c>
      <c r="G1274" s="259">
        <v>100000000</v>
      </c>
      <c r="H1274" s="259"/>
      <c r="I1274" s="259"/>
      <c r="J1274" s="259"/>
      <c r="K1274" s="259">
        <v>360000000</v>
      </c>
      <c r="L1274" s="255" t="s">
        <v>74</v>
      </c>
      <c r="M1274" s="255"/>
      <c r="N1274" s="255">
        <v>983145286</v>
      </c>
      <c r="O1274" s="255"/>
    </row>
    <row r="1275" spans="1:15" ht="24" x14ac:dyDescent="0.25">
      <c r="A1275" s="255">
        <v>88</v>
      </c>
      <c r="B1275" s="255" t="s">
        <v>4462</v>
      </c>
      <c r="C1275" s="256" t="s">
        <v>3631</v>
      </c>
      <c r="D1275" s="257" t="s">
        <v>3630</v>
      </c>
      <c r="E1275" s="258" t="s">
        <v>3210</v>
      </c>
      <c r="F1275" s="259">
        <v>46500000</v>
      </c>
      <c r="G1275" s="259">
        <v>1000000</v>
      </c>
      <c r="H1275" s="259"/>
      <c r="I1275" s="259"/>
      <c r="J1275" s="259"/>
      <c r="K1275" s="259">
        <v>45500000</v>
      </c>
      <c r="L1275" s="255" t="s">
        <v>74</v>
      </c>
      <c r="M1275" s="255"/>
      <c r="N1275" s="255"/>
      <c r="O1275" s="255"/>
    </row>
    <row r="1276" spans="1:15" ht="24" x14ac:dyDescent="0.25">
      <c r="A1276" s="255">
        <v>89</v>
      </c>
      <c r="B1276" s="255" t="s">
        <v>4463</v>
      </c>
      <c r="C1276" s="256" t="s">
        <v>3632</v>
      </c>
      <c r="D1276" s="257" t="s">
        <v>3630</v>
      </c>
      <c r="E1276" s="258" t="s">
        <v>3210</v>
      </c>
      <c r="F1276" s="259">
        <v>46000000</v>
      </c>
      <c r="G1276" s="259"/>
      <c r="H1276" s="259"/>
      <c r="I1276" s="259">
        <v>9200000</v>
      </c>
      <c r="J1276" s="259"/>
      <c r="K1276" s="259">
        <v>36800000</v>
      </c>
      <c r="L1276" s="255" t="s">
        <v>74</v>
      </c>
      <c r="M1276" s="255"/>
      <c r="N1276" s="255"/>
      <c r="O1276" s="255"/>
    </row>
    <row r="1277" spans="1:15" ht="24" x14ac:dyDescent="0.25">
      <c r="A1277" s="255">
        <v>90</v>
      </c>
      <c r="B1277" s="255" t="s">
        <v>4464</v>
      </c>
      <c r="C1277" s="256" t="s">
        <v>3633</v>
      </c>
      <c r="D1277" s="257" t="s">
        <v>3634</v>
      </c>
      <c r="E1277" s="258" t="s">
        <v>3210</v>
      </c>
      <c r="F1277" s="259">
        <v>49500000</v>
      </c>
      <c r="G1277" s="259"/>
      <c r="H1277" s="259"/>
      <c r="I1277" s="259">
        <v>18400000</v>
      </c>
      <c r="J1277" s="259"/>
      <c r="K1277" s="259">
        <v>31100000</v>
      </c>
      <c r="L1277" s="255" t="s">
        <v>74</v>
      </c>
      <c r="M1277" s="255"/>
      <c r="N1277" s="255">
        <v>1636627831</v>
      </c>
    </row>
    <row r="1278" spans="1:15" x14ac:dyDescent="0.25">
      <c r="A1278" s="255" t="s">
        <v>2939</v>
      </c>
      <c r="B1278" s="255">
        <v>90</v>
      </c>
      <c r="C1278" s="256"/>
      <c r="D1278" s="257"/>
      <c r="E1278" s="258"/>
      <c r="F1278" s="259">
        <f t="shared" ref="F1278:K1278" si="47">SUM(F1188:F1277)</f>
        <v>15676285020</v>
      </c>
      <c r="G1278" s="259">
        <f t="shared" si="47"/>
        <v>2006438805</v>
      </c>
      <c r="H1278" s="259">
        <f t="shared" si="47"/>
        <v>0</v>
      </c>
      <c r="I1278" s="259">
        <f t="shared" si="47"/>
        <v>1920615000</v>
      </c>
      <c r="J1278" s="259">
        <f t="shared" si="47"/>
        <v>0</v>
      </c>
      <c r="K1278" s="259">
        <f t="shared" si="47"/>
        <v>11750331215</v>
      </c>
      <c r="L1278" s="255"/>
      <c r="M1278" s="255"/>
      <c r="N1278" s="260"/>
    </row>
    <row r="1279" spans="1:15" s="251" customFormat="1" ht="42.75" customHeight="1" x14ac:dyDescent="0.25">
      <c r="A1279" s="211"/>
      <c r="B1279" s="211" t="s">
        <v>2857</v>
      </c>
      <c r="C1279" s="391" t="s">
        <v>4966</v>
      </c>
      <c r="D1279" s="392"/>
      <c r="E1279" s="393"/>
      <c r="F1279" s="212" t="s">
        <v>2858</v>
      </c>
      <c r="G1279" s="212" t="s">
        <v>2859</v>
      </c>
      <c r="H1279" s="212" t="s">
        <v>2860</v>
      </c>
      <c r="I1279" s="212" t="s">
        <v>508</v>
      </c>
      <c r="J1279" s="212" t="s">
        <v>2861</v>
      </c>
      <c r="K1279" s="212" t="s">
        <v>510</v>
      </c>
      <c r="L1279" s="211" t="s">
        <v>513</v>
      </c>
      <c r="M1279" s="211" t="s">
        <v>514</v>
      </c>
      <c r="N1279" s="250"/>
    </row>
    <row r="1280" spans="1:15" x14ac:dyDescent="0.25">
      <c r="A1280" s="255">
        <v>1</v>
      </c>
      <c r="B1280" s="253" t="s">
        <v>4465</v>
      </c>
      <c r="C1280" s="261" t="s">
        <v>3637</v>
      </c>
      <c r="D1280" s="262" t="s">
        <v>3638</v>
      </c>
      <c r="E1280" s="263" t="s">
        <v>3635</v>
      </c>
      <c r="F1280" s="254">
        <v>46000000</v>
      </c>
      <c r="G1280" s="254"/>
      <c r="H1280" s="254"/>
      <c r="I1280" s="254">
        <v>9200000</v>
      </c>
      <c r="J1280" s="254"/>
      <c r="K1280" s="254">
        <v>36800000</v>
      </c>
      <c r="L1280" s="253" t="s">
        <v>74</v>
      </c>
      <c r="M1280" s="253"/>
      <c r="N1280" s="253"/>
      <c r="O1280" s="253"/>
    </row>
    <row r="1281" spans="1:15" ht="25.5" customHeight="1" x14ac:dyDescent="0.25">
      <c r="A1281" s="255">
        <v>2</v>
      </c>
      <c r="B1281" s="253" t="s">
        <v>4466</v>
      </c>
      <c r="C1281" s="261" t="s">
        <v>3639</v>
      </c>
      <c r="D1281" s="262" t="s">
        <v>3638</v>
      </c>
      <c r="E1281" s="263" t="s">
        <v>3635</v>
      </c>
      <c r="F1281" s="254">
        <v>101200000</v>
      </c>
      <c r="G1281" s="254">
        <v>2000000</v>
      </c>
      <c r="H1281" s="254"/>
      <c r="I1281" s="254">
        <v>64400000</v>
      </c>
      <c r="J1281" s="254"/>
      <c r="K1281" s="254">
        <v>34800000</v>
      </c>
      <c r="L1281" s="253" t="s">
        <v>74</v>
      </c>
      <c r="M1281" s="253"/>
      <c r="N1281" s="253"/>
      <c r="O1281" s="253"/>
    </row>
    <row r="1282" spans="1:15" ht="24" x14ac:dyDescent="0.25">
      <c r="A1282" s="255">
        <v>3</v>
      </c>
      <c r="B1282" s="253" t="s">
        <v>4467</v>
      </c>
      <c r="C1282" s="261" t="s">
        <v>3640</v>
      </c>
      <c r="D1282" s="262" t="s">
        <v>3638</v>
      </c>
      <c r="E1282" s="263" t="s">
        <v>3635</v>
      </c>
      <c r="F1282" s="254">
        <v>186000000</v>
      </c>
      <c r="G1282" s="254">
        <v>20000000</v>
      </c>
      <c r="H1282" s="254"/>
      <c r="I1282" s="254"/>
      <c r="J1282" s="254"/>
      <c r="K1282" s="254">
        <v>166000000</v>
      </c>
      <c r="L1282" s="253" t="s">
        <v>74</v>
      </c>
      <c r="M1282" s="253"/>
      <c r="N1282" s="253"/>
      <c r="O1282" s="253"/>
    </row>
    <row r="1283" spans="1:15" ht="23.25" customHeight="1" x14ac:dyDescent="0.25">
      <c r="A1283" s="255">
        <v>4</v>
      </c>
      <c r="B1283" s="253" t="s">
        <v>4468</v>
      </c>
      <c r="C1283" s="261" t="s">
        <v>3641</v>
      </c>
      <c r="D1283" s="262" t="s">
        <v>3638</v>
      </c>
      <c r="E1283" s="263" t="s">
        <v>3635</v>
      </c>
      <c r="F1283" s="254">
        <v>46000000</v>
      </c>
      <c r="G1283" s="254"/>
      <c r="H1283" s="254"/>
      <c r="I1283" s="254">
        <v>18400000</v>
      </c>
      <c r="J1283" s="254"/>
      <c r="K1283" s="254">
        <v>27600000</v>
      </c>
      <c r="L1283" s="253" t="s">
        <v>74</v>
      </c>
      <c r="M1283" s="253"/>
      <c r="N1283" s="253">
        <v>1655952607</v>
      </c>
      <c r="O1283" s="253"/>
    </row>
    <row r="1284" spans="1:15" x14ac:dyDescent="0.25">
      <c r="A1284" s="255">
        <v>5</v>
      </c>
      <c r="B1284" s="253" t="s">
        <v>4469</v>
      </c>
      <c r="C1284" s="261" t="s">
        <v>3642</v>
      </c>
      <c r="D1284" s="262" t="s">
        <v>3638</v>
      </c>
      <c r="E1284" s="263" t="s">
        <v>3635</v>
      </c>
      <c r="F1284" s="254">
        <v>46000000</v>
      </c>
      <c r="G1284" s="254"/>
      <c r="H1284" s="254"/>
      <c r="I1284" s="254"/>
      <c r="J1284" s="254"/>
      <c r="K1284" s="254">
        <v>46000000</v>
      </c>
      <c r="L1284" s="253" t="s">
        <v>74</v>
      </c>
      <c r="M1284" s="253"/>
      <c r="N1284" s="253"/>
      <c r="O1284" s="253"/>
    </row>
    <row r="1285" spans="1:15" ht="24" x14ac:dyDescent="0.25">
      <c r="A1285" s="255">
        <v>6</v>
      </c>
      <c r="B1285" s="253" t="s">
        <v>4470</v>
      </c>
      <c r="C1285" s="261" t="s">
        <v>3643</v>
      </c>
      <c r="D1285" s="262" t="s">
        <v>3644</v>
      </c>
      <c r="E1285" s="263" t="s">
        <v>3635</v>
      </c>
      <c r="F1285" s="254">
        <v>31000000</v>
      </c>
      <c r="G1285" s="254"/>
      <c r="H1285" s="254"/>
      <c r="I1285" s="254">
        <v>6200000</v>
      </c>
      <c r="J1285" s="254"/>
      <c r="K1285" s="254">
        <v>24800000</v>
      </c>
      <c r="L1285" s="253" t="s">
        <v>74</v>
      </c>
      <c r="M1285" s="253"/>
      <c r="N1285" s="253">
        <v>1638378885</v>
      </c>
      <c r="O1285" s="253"/>
    </row>
    <row r="1286" spans="1:15" x14ac:dyDescent="0.25">
      <c r="A1286" s="255">
        <v>7</v>
      </c>
      <c r="B1286" s="253" t="s">
        <v>4471</v>
      </c>
      <c r="C1286" s="261" t="s">
        <v>3645</v>
      </c>
      <c r="D1286" s="262" t="s">
        <v>3644</v>
      </c>
      <c r="E1286" s="263" t="s">
        <v>3635</v>
      </c>
      <c r="F1286" s="254">
        <v>230000000</v>
      </c>
      <c r="G1286" s="254"/>
      <c r="H1286" s="254"/>
      <c r="I1286" s="254">
        <v>82800000</v>
      </c>
      <c r="J1286" s="254"/>
      <c r="K1286" s="254">
        <v>147200000</v>
      </c>
      <c r="L1286" s="253" t="s">
        <v>74</v>
      </c>
      <c r="M1286" s="253"/>
      <c r="N1286" s="253">
        <v>946248359</v>
      </c>
      <c r="O1286" s="253"/>
    </row>
    <row r="1287" spans="1:15" x14ac:dyDescent="0.25">
      <c r="A1287" s="255">
        <v>8</v>
      </c>
      <c r="B1287" s="253" t="s">
        <v>4472</v>
      </c>
      <c r="C1287" s="261" t="s">
        <v>3646</v>
      </c>
      <c r="D1287" s="262" t="s">
        <v>3644</v>
      </c>
      <c r="E1287" s="263" t="s">
        <v>3635</v>
      </c>
      <c r="F1287" s="254">
        <v>63000000</v>
      </c>
      <c r="G1287" s="254">
        <v>17000000</v>
      </c>
      <c r="H1287" s="254"/>
      <c r="I1287" s="254"/>
      <c r="J1287" s="254"/>
      <c r="K1287" s="254">
        <v>46000000</v>
      </c>
      <c r="L1287" s="253" t="s">
        <v>74</v>
      </c>
      <c r="M1287" s="253"/>
      <c r="N1287" s="253">
        <v>918960299</v>
      </c>
      <c r="O1287" s="253"/>
    </row>
    <row r="1288" spans="1:15" ht="24" x14ac:dyDescent="0.25">
      <c r="A1288" s="255">
        <v>9</v>
      </c>
      <c r="B1288" s="253" t="s">
        <v>4473</v>
      </c>
      <c r="C1288" s="261" t="s">
        <v>3647</v>
      </c>
      <c r="D1288" s="262" t="s">
        <v>3644</v>
      </c>
      <c r="E1288" s="263" t="s">
        <v>3635</v>
      </c>
      <c r="F1288" s="254">
        <v>32500000</v>
      </c>
      <c r="G1288" s="254"/>
      <c r="H1288" s="254"/>
      <c r="I1288" s="254">
        <v>12600000</v>
      </c>
      <c r="J1288" s="254"/>
      <c r="K1288" s="254">
        <v>19900000</v>
      </c>
      <c r="L1288" s="253" t="s">
        <v>74</v>
      </c>
      <c r="M1288" s="253"/>
      <c r="N1288" s="253"/>
      <c r="O1288" s="253"/>
    </row>
    <row r="1289" spans="1:15" x14ac:dyDescent="0.25">
      <c r="A1289" s="255">
        <v>10</v>
      </c>
      <c r="B1289" s="253" t="s">
        <v>4474</v>
      </c>
      <c r="C1289" s="261" t="s">
        <v>3648</v>
      </c>
      <c r="D1289" s="262" t="s">
        <v>3644</v>
      </c>
      <c r="E1289" s="263" t="s">
        <v>3635</v>
      </c>
      <c r="F1289" s="254">
        <v>171000000</v>
      </c>
      <c r="G1289" s="254">
        <v>16900000</v>
      </c>
      <c r="H1289" s="254"/>
      <c r="I1289" s="254">
        <v>24800000</v>
      </c>
      <c r="J1289" s="254"/>
      <c r="K1289" s="254">
        <v>129300000</v>
      </c>
      <c r="L1289" s="253" t="s">
        <v>74</v>
      </c>
      <c r="M1289" s="253"/>
      <c r="N1289" s="253">
        <v>1237632727</v>
      </c>
      <c r="O1289" s="253"/>
    </row>
    <row r="1290" spans="1:15" x14ac:dyDescent="0.25">
      <c r="A1290" s="255">
        <v>11</v>
      </c>
      <c r="B1290" s="253" t="s">
        <v>4475</v>
      </c>
      <c r="C1290" s="261" t="s">
        <v>3649</v>
      </c>
      <c r="D1290" s="262" t="s">
        <v>3644</v>
      </c>
      <c r="E1290" s="263" t="s">
        <v>3635</v>
      </c>
      <c r="F1290" s="254">
        <v>77000000</v>
      </c>
      <c r="G1290" s="254">
        <v>9000000</v>
      </c>
      <c r="H1290" s="254"/>
      <c r="I1290" s="254"/>
      <c r="J1290" s="254"/>
      <c r="K1290" s="254">
        <v>68000000</v>
      </c>
      <c r="L1290" s="253" t="s">
        <v>74</v>
      </c>
      <c r="M1290" s="253"/>
      <c r="N1290" s="253"/>
      <c r="O1290" s="253"/>
    </row>
    <row r="1291" spans="1:15" x14ac:dyDescent="0.25">
      <c r="A1291" s="255">
        <v>12</v>
      </c>
      <c r="B1291" s="253" t="s">
        <v>4476</v>
      </c>
      <c r="C1291" s="261" t="s">
        <v>3650</v>
      </c>
      <c r="D1291" s="262" t="s">
        <v>3644</v>
      </c>
      <c r="E1291" s="263" t="s">
        <v>3635</v>
      </c>
      <c r="F1291" s="254">
        <v>31000000</v>
      </c>
      <c r="G1291" s="254">
        <v>800000</v>
      </c>
      <c r="H1291" s="254"/>
      <c r="I1291" s="254"/>
      <c r="J1291" s="254"/>
      <c r="K1291" s="254">
        <v>30200000</v>
      </c>
      <c r="L1291" s="253" t="s">
        <v>74</v>
      </c>
      <c r="M1291" s="253"/>
      <c r="N1291" s="253"/>
      <c r="O1291" s="253"/>
    </row>
    <row r="1292" spans="1:15" ht="24" x14ac:dyDescent="0.25">
      <c r="A1292" s="255">
        <v>13</v>
      </c>
      <c r="B1292" s="253" t="s">
        <v>4477</v>
      </c>
      <c r="C1292" s="261" t="s">
        <v>3651</v>
      </c>
      <c r="D1292" s="262" t="s">
        <v>3644</v>
      </c>
      <c r="E1292" s="263" t="s">
        <v>3635</v>
      </c>
      <c r="F1292" s="254">
        <v>46000000</v>
      </c>
      <c r="G1292" s="254"/>
      <c r="H1292" s="254"/>
      <c r="I1292" s="254">
        <v>27600000</v>
      </c>
      <c r="J1292" s="254"/>
      <c r="K1292" s="254">
        <v>18400000</v>
      </c>
      <c r="L1292" s="253" t="s">
        <v>74</v>
      </c>
      <c r="M1292" s="253"/>
      <c r="N1292" s="253"/>
      <c r="O1292" s="253"/>
    </row>
    <row r="1293" spans="1:15" x14ac:dyDescent="0.25">
      <c r="A1293" s="255">
        <v>14</v>
      </c>
      <c r="B1293" s="253" t="s">
        <v>4478</v>
      </c>
      <c r="C1293" s="261" t="s">
        <v>3650</v>
      </c>
      <c r="D1293" s="262" t="s">
        <v>3644</v>
      </c>
      <c r="E1293" s="263" t="s">
        <v>3635</v>
      </c>
      <c r="F1293" s="254">
        <v>46000000</v>
      </c>
      <c r="G1293" s="254"/>
      <c r="H1293" s="254"/>
      <c r="I1293" s="254"/>
      <c r="J1293" s="254"/>
      <c r="K1293" s="254">
        <v>46000000</v>
      </c>
      <c r="L1293" s="253" t="s">
        <v>74</v>
      </c>
      <c r="M1293" s="253"/>
      <c r="N1293" s="253">
        <v>913057992</v>
      </c>
      <c r="O1293" s="253"/>
    </row>
    <row r="1294" spans="1:15" ht="24" x14ac:dyDescent="0.25">
      <c r="A1294" s="255">
        <v>15</v>
      </c>
      <c r="B1294" s="253" t="s">
        <v>4479</v>
      </c>
      <c r="C1294" s="261" t="s">
        <v>3643</v>
      </c>
      <c r="D1294" s="262" t="s">
        <v>3644</v>
      </c>
      <c r="E1294" s="263" t="s">
        <v>3635</v>
      </c>
      <c r="F1294" s="254">
        <v>47000000</v>
      </c>
      <c r="G1294" s="254">
        <v>500000</v>
      </c>
      <c r="H1294" s="254"/>
      <c r="I1294" s="254"/>
      <c r="J1294" s="254"/>
      <c r="K1294" s="254">
        <v>46500000</v>
      </c>
      <c r="L1294" s="253" t="s">
        <v>74</v>
      </c>
      <c r="M1294" s="253"/>
      <c r="N1294" s="253">
        <v>1666707662</v>
      </c>
      <c r="O1294" s="253"/>
    </row>
    <row r="1295" spans="1:15" x14ac:dyDescent="0.25">
      <c r="A1295" s="255">
        <v>16</v>
      </c>
      <c r="B1295" s="253" t="s">
        <v>4480</v>
      </c>
      <c r="C1295" s="261" t="s">
        <v>3648</v>
      </c>
      <c r="D1295" s="262" t="s">
        <v>3644</v>
      </c>
      <c r="E1295" s="263" t="s">
        <v>3635</v>
      </c>
      <c r="F1295" s="254">
        <v>46000000</v>
      </c>
      <c r="G1295" s="254">
        <v>500000</v>
      </c>
      <c r="H1295" s="254"/>
      <c r="I1295" s="254"/>
      <c r="J1295" s="254"/>
      <c r="K1295" s="254">
        <v>45500000</v>
      </c>
      <c r="L1295" s="253" t="s">
        <v>74</v>
      </c>
      <c r="M1295" s="253"/>
      <c r="N1295" s="253">
        <v>1679943498</v>
      </c>
      <c r="O1295" s="253"/>
    </row>
    <row r="1296" spans="1:15" ht="24" x14ac:dyDescent="0.25">
      <c r="A1296" s="255">
        <v>17</v>
      </c>
      <c r="B1296" s="253" t="s">
        <v>4481</v>
      </c>
      <c r="C1296" s="261" t="s">
        <v>3643</v>
      </c>
      <c r="D1296" s="262" t="s">
        <v>3644</v>
      </c>
      <c r="E1296" s="263" t="s">
        <v>3635</v>
      </c>
      <c r="F1296" s="254">
        <v>31000000</v>
      </c>
      <c r="G1296" s="254"/>
      <c r="H1296" s="254"/>
      <c r="I1296" s="254"/>
      <c r="J1296" s="254"/>
      <c r="K1296" s="254">
        <v>31000000</v>
      </c>
      <c r="L1296" s="253" t="s">
        <v>74</v>
      </c>
      <c r="M1296" s="253"/>
      <c r="N1296" s="253"/>
      <c r="O1296" s="253"/>
    </row>
    <row r="1297" spans="1:15" x14ac:dyDescent="0.25">
      <c r="A1297" s="255">
        <v>18</v>
      </c>
      <c r="B1297" s="253" t="s">
        <v>4482</v>
      </c>
      <c r="C1297" s="261" t="s">
        <v>3648</v>
      </c>
      <c r="D1297" s="262" t="s">
        <v>3644</v>
      </c>
      <c r="E1297" s="263" t="s">
        <v>3635</v>
      </c>
      <c r="F1297" s="254">
        <v>680000000</v>
      </c>
      <c r="G1297" s="254">
        <v>100000000</v>
      </c>
      <c r="H1297" s="254"/>
      <c r="I1297" s="254"/>
      <c r="J1297" s="254"/>
      <c r="K1297" s="254">
        <v>580000000</v>
      </c>
      <c r="L1297" s="253" t="s">
        <v>74</v>
      </c>
      <c r="M1297" s="253"/>
      <c r="N1297" s="253"/>
      <c r="O1297" s="253"/>
    </row>
    <row r="1298" spans="1:15" ht="24" x14ac:dyDescent="0.25">
      <c r="A1298" s="255">
        <v>19</v>
      </c>
      <c r="B1298" s="253" t="s">
        <v>4483</v>
      </c>
      <c r="C1298" s="261" t="s">
        <v>3652</v>
      </c>
      <c r="D1298" s="262" t="s">
        <v>3644</v>
      </c>
      <c r="E1298" s="263" t="s">
        <v>3635</v>
      </c>
      <c r="F1298" s="254">
        <v>31500000</v>
      </c>
      <c r="G1298" s="254">
        <v>800000</v>
      </c>
      <c r="H1298" s="254"/>
      <c r="I1298" s="254"/>
      <c r="J1298" s="254"/>
      <c r="K1298" s="254">
        <v>30700000</v>
      </c>
      <c r="L1298" s="253" t="s">
        <v>74</v>
      </c>
      <c r="M1298" s="253"/>
      <c r="N1298" s="253">
        <v>1693803810</v>
      </c>
      <c r="O1298" s="253"/>
    </row>
    <row r="1299" spans="1:15" ht="24" x14ac:dyDescent="0.25">
      <c r="A1299" s="255">
        <v>20</v>
      </c>
      <c r="B1299" s="253" t="s">
        <v>4484</v>
      </c>
      <c r="C1299" s="261" t="s">
        <v>3653</v>
      </c>
      <c r="D1299" s="262" t="s">
        <v>3644</v>
      </c>
      <c r="E1299" s="263" t="s">
        <v>3635</v>
      </c>
      <c r="F1299" s="254">
        <v>31500000</v>
      </c>
      <c r="G1299" s="254"/>
      <c r="H1299" s="254"/>
      <c r="I1299" s="254"/>
      <c r="J1299" s="254"/>
      <c r="K1299" s="254">
        <v>31500000</v>
      </c>
      <c r="L1299" s="253" t="s">
        <v>74</v>
      </c>
      <c r="M1299" s="253"/>
      <c r="N1299" s="253">
        <v>944267916</v>
      </c>
      <c r="O1299" s="253"/>
    </row>
    <row r="1300" spans="1:15" x14ac:dyDescent="0.25">
      <c r="A1300" s="255">
        <v>21</v>
      </c>
      <c r="B1300" s="253" t="s">
        <v>4485</v>
      </c>
      <c r="C1300" s="261" t="s">
        <v>3654</v>
      </c>
      <c r="D1300" s="262" t="s">
        <v>3644</v>
      </c>
      <c r="E1300" s="263" t="s">
        <v>3635</v>
      </c>
      <c r="F1300" s="254">
        <v>63000000</v>
      </c>
      <c r="G1300" s="254">
        <v>1700000</v>
      </c>
      <c r="H1300" s="254"/>
      <c r="I1300" s="254"/>
      <c r="J1300" s="254"/>
      <c r="K1300" s="254">
        <v>61300000</v>
      </c>
      <c r="L1300" s="253" t="s">
        <v>74</v>
      </c>
      <c r="M1300" s="253"/>
      <c r="N1300" s="253">
        <v>1294750959</v>
      </c>
      <c r="O1300" s="253"/>
    </row>
    <row r="1301" spans="1:15" x14ac:dyDescent="0.25">
      <c r="A1301" s="255">
        <v>22</v>
      </c>
      <c r="B1301" s="253" t="s">
        <v>4486</v>
      </c>
      <c r="C1301" s="261" t="s">
        <v>3655</v>
      </c>
      <c r="D1301" s="262" t="s">
        <v>3656</v>
      </c>
      <c r="E1301" s="263" t="s">
        <v>3635</v>
      </c>
      <c r="F1301" s="254">
        <v>109000000</v>
      </c>
      <c r="G1301" s="254">
        <v>1300000</v>
      </c>
      <c r="H1301" s="254"/>
      <c r="I1301" s="254"/>
      <c r="J1301" s="254"/>
      <c r="K1301" s="254">
        <v>107700000</v>
      </c>
      <c r="L1301" s="253" t="s">
        <v>74</v>
      </c>
      <c r="M1301" s="253"/>
      <c r="N1301" s="253">
        <v>1647834660</v>
      </c>
      <c r="O1301" s="253"/>
    </row>
    <row r="1302" spans="1:15" x14ac:dyDescent="0.25">
      <c r="A1302" s="255">
        <v>23</v>
      </c>
      <c r="B1302" s="253" t="s">
        <v>4487</v>
      </c>
      <c r="C1302" s="261" t="s">
        <v>3657</v>
      </c>
      <c r="D1302" s="262" t="s">
        <v>3656</v>
      </c>
      <c r="E1302" s="263" t="s">
        <v>3635</v>
      </c>
      <c r="F1302" s="254">
        <v>46000000</v>
      </c>
      <c r="G1302" s="254">
        <v>570000</v>
      </c>
      <c r="H1302" s="254"/>
      <c r="I1302" s="254">
        <v>18400000</v>
      </c>
      <c r="J1302" s="254"/>
      <c r="K1302" s="254">
        <v>27030000</v>
      </c>
      <c r="L1302" s="253" t="s">
        <v>74</v>
      </c>
      <c r="M1302" s="253"/>
      <c r="N1302" s="253">
        <v>1657975183</v>
      </c>
      <c r="O1302" s="253"/>
    </row>
    <row r="1303" spans="1:15" ht="36" x14ac:dyDescent="0.25">
      <c r="A1303" s="255">
        <v>24</v>
      </c>
      <c r="B1303" s="253" t="s">
        <v>4488</v>
      </c>
      <c r="C1303" s="261" t="s">
        <v>3658</v>
      </c>
      <c r="D1303" s="262" t="s">
        <v>3656</v>
      </c>
      <c r="E1303" s="263" t="s">
        <v>3635</v>
      </c>
      <c r="F1303" s="254">
        <v>69000000</v>
      </c>
      <c r="G1303" s="254">
        <v>10000000</v>
      </c>
      <c r="H1303" s="254"/>
      <c r="I1303" s="254"/>
      <c r="J1303" s="254"/>
      <c r="K1303" s="254">
        <v>59000000</v>
      </c>
      <c r="L1303" s="253" t="s">
        <v>74</v>
      </c>
      <c r="M1303" s="253"/>
      <c r="N1303" s="253" t="s">
        <v>3659</v>
      </c>
      <c r="O1303" s="253"/>
    </row>
    <row r="1304" spans="1:15" x14ac:dyDescent="0.25">
      <c r="A1304" s="255">
        <v>25</v>
      </c>
      <c r="B1304" s="253" t="s">
        <v>4489</v>
      </c>
      <c r="C1304" s="261" t="s">
        <v>3658</v>
      </c>
      <c r="D1304" s="262" t="s">
        <v>3656</v>
      </c>
      <c r="E1304" s="263" t="s">
        <v>3635</v>
      </c>
      <c r="F1304" s="254">
        <v>155000000</v>
      </c>
      <c r="G1304" s="254">
        <v>90000000</v>
      </c>
      <c r="H1304" s="254"/>
      <c r="I1304" s="254"/>
      <c r="J1304" s="254"/>
      <c r="K1304" s="254">
        <v>65000000</v>
      </c>
      <c r="L1304" s="253" t="s">
        <v>74</v>
      </c>
      <c r="M1304" s="253"/>
      <c r="N1304" s="253"/>
      <c r="O1304" s="253"/>
    </row>
    <row r="1305" spans="1:15" x14ac:dyDescent="0.25">
      <c r="A1305" s="255">
        <v>26</v>
      </c>
      <c r="B1305" s="253" t="s">
        <v>4490</v>
      </c>
      <c r="C1305" s="261" t="s">
        <v>3658</v>
      </c>
      <c r="D1305" s="262" t="s">
        <v>3656</v>
      </c>
      <c r="E1305" s="263" t="s">
        <v>3635</v>
      </c>
      <c r="F1305" s="254">
        <v>118200000</v>
      </c>
      <c r="G1305" s="254"/>
      <c r="H1305" s="254"/>
      <c r="I1305" s="254"/>
      <c r="J1305" s="254"/>
      <c r="K1305" s="254">
        <v>118200000</v>
      </c>
      <c r="L1305" s="253" t="s">
        <v>74</v>
      </c>
      <c r="M1305" s="253"/>
      <c r="N1305" s="253">
        <v>983622301</v>
      </c>
      <c r="O1305" s="253"/>
    </row>
    <row r="1306" spans="1:15" ht="24" x14ac:dyDescent="0.25">
      <c r="A1306" s="255">
        <v>27</v>
      </c>
      <c r="B1306" s="253" t="s">
        <v>4491</v>
      </c>
      <c r="C1306" s="261" t="s">
        <v>3660</v>
      </c>
      <c r="D1306" s="262" t="s">
        <v>3656</v>
      </c>
      <c r="E1306" s="263" t="s">
        <v>3635</v>
      </c>
      <c r="F1306" s="254">
        <v>31500000</v>
      </c>
      <c r="G1306" s="254">
        <v>800000</v>
      </c>
      <c r="H1306" s="254"/>
      <c r="I1306" s="254"/>
      <c r="J1306" s="254"/>
      <c r="K1306" s="254">
        <v>30700000</v>
      </c>
      <c r="L1306" s="253" t="s">
        <v>74</v>
      </c>
      <c r="M1306" s="253"/>
      <c r="N1306" s="253">
        <v>1666097719</v>
      </c>
      <c r="O1306" s="253"/>
    </row>
    <row r="1307" spans="1:15" x14ac:dyDescent="0.25">
      <c r="A1307" s="255">
        <v>28</v>
      </c>
      <c r="B1307" s="253" t="s">
        <v>4492</v>
      </c>
      <c r="C1307" s="261" t="s">
        <v>3661</v>
      </c>
      <c r="D1307" s="262" t="s">
        <v>3662</v>
      </c>
      <c r="E1307" s="263" t="s">
        <v>3635</v>
      </c>
      <c r="F1307" s="254">
        <v>46500000</v>
      </c>
      <c r="G1307" s="254"/>
      <c r="H1307" s="254"/>
      <c r="I1307" s="254"/>
      <c r="J1307" s="254"/>
      <c r="K1307" s="254">
        <v>46500000</v>
      </c>
      <c r="L1307" s="253" t="s">
        <v>74</v>
      </c>
      <c r="M1307" s="253"/>
      <c r="N1307" s="253"/>
      <c r="O1307" s="253"/>
    </row>
    <row r="1308" spans="1:15" ht="24" x14ac:dyDescent="0.25">
      <c r="A1308" s="255">
        <v>29</v>
      </c>
      <c r="B1308" s="253" t="s">
        <v>4493</v>
      </c>
      <c r="C1308" s="261" t="s">
        <v>3663</v>
      </c>
      <c r="D1308" s="262" t="s">
        <v>3662</v>
      </c>
      <c r="E1308" s="263" t="s">
        <v>3635</v>
      </c>
      <c r="F1308" s="254">
        <v>46500000</v>
      </c>
      <c r="G1308" s="254"/>
      <c r="H1308" s="254"/>
      <c r="I1308" s="254">
        <v>9200000</v>
      </c>
      <c r="J1308" s="254"/>
      <c r="K1308" s="254">
        <v>37300000</v>
      </c>
      <c r="L1308" s="253" t="s">
        <v>74</v>
      </c>
      <c r="M1308" s="253"/>
      <c r="N1308" s="253"/>
      <c r="O1308" s="253"/>
    </row>
    <row r="1309" spans="1:15" x14ac:dyDescent="0.25">
      <c r="A1309" s="255">
        <v>30</v>
      </c>
      <c r="B1309" s="253" t="s">
        <v>4494</v>
      </c>
      <c r="C1309" s="261" t="s">
        <v>3664</v>
      </c>
      <c r="D1309" s="262" t="s">
        <v>3662</v>
      </c>
      <c r="E1309" s="263" t="s">
        <v>3635</v>
      </c>
      <c r="F1309" s="254">
        <v>63000000</v>
      </c>
      <c r="G1309" s="254">
        <v>3000000</v>
      </c>
      <c r="H1309" s="254"/>
      <c r="I1309" s="254"/>
      <c r="J1309" s="254"/>
      <c r="K1309" s="254">
        <v>60000000</v>
      </c>
      <c r="L1309" s="253" t="s">
        <v>74</v>
      </c>
      <c r="M1309" s="253"/>
      <c r="N1309" s="253"/>
      <c r="O1309" s="253"/>
    </row>
    <row r="1310" spans="1:15" x14ac:dyDescent="0.25">
      <c r="A1310" s="255">
        <v>31</v>
      </c>
      <c r="B1310" s="253" t="s">
        <v>4495</v>
      </c>
      <c r="C1310" s="261" t="s">
        <v>3664</v>
      </c>
      <c r="D1310" s="262" t="s">
        <v>3662</v>
      </c>
      <c r="E1310" s="263" t="s">
        <v>3635</v>
      </c>
      <c r="F1310" s="254">
        <v>31500000</v>
      </c>
      <c r="G1310" s="254">
        <v>2000000</v>
      </c>
      <c r="H1310" s="254"/>
      <c r="I1310" s="254"/>
      <c r="J1310" s="254"/>
      <c r="K1310" s="254">
        <v>29500000</v>
      </c>
      <c r="L1310" s="253" t="s">
        <v>74</v>
      </c>
      <c r="M1310" s="253"/>
      <c r="N1310" s="253"/>
      <c r="O1310" s="253"/>
    </row>
    <row r="1311" spans="1:15" x14ac:dyDescent="0.25">
      <c r="A1311" s="255">
        <v>32</v>
      </c>
      <c r="B1311" s="253" t="s">
        <v>4496</v>
      </c>
      <c r="C1311" s="261" t="s">
        <v>3665</v>
      </c>
      <c r="D1311" s="262" t="s">
        <v>3662</v>
      </c>
      <c r="E1311" s="263" t="s">
        <v>3635</v>
      </c>
      <c r="F1311" s="254">
        <v>139500000</v>
      </c>
      <c r="G1311" s="254">
        <v>4900000</v>
      </c>
      <c r="H1311" s="254"/>
      <c r="I1311" s="254">
        <v>18400000</v>
      </c>
      <c r="J1311" s="254"/>
      <c r="K1311" s="254">
        <v>116200000</v>
      </c>
      <c r="L1311" s="253" t="s">
        <v>74</v>
      </c>
      <c r="M1311" s="253"/>
      <c r="N1311" s="253"/>
      <c r="O1311" s="253"/>
    </row>
    <row r="1312" spans="1:15" x14ac:dyDescent="0.25">
      <c r="A1312" s="255">
        <v>33</v>
      </c>
      <c r="B1312" s="253" t="s">
        <v>4497</v>
      </c>
      <c r="C1312" s="261" t="s">
        <v>3664</v>
      </c>
      <c r="D1312" s="262" t="s">
        <v>3662</v>
      </c>
      <c r="E1312" s="263" t="s">
        <v>3635</v>
      </c>
      <c r="F1312" s="254">
        <v>27500000</v>
      </c>
      <c r="G1312" s="254"/>
      <c r="H1312" s="254"/>
      <c r="I1312" s="254"/>
      <c r="J1312" s="254"/>
      <c r="K1312" s="254">
        <v>27500000</v>
      </c>
      <c r="L1312" s="253" t="s">
        <v>74</v>
      </c>
      <c r="M1312" s="253"/>
      <c r="N1312" s="253"/>
      <c r="O1312" s="253"/>
    </row>
    <row r="1313" spans="1:15" ht="24" x14ac:dyDescent="0.25">
      <c r="A1313" s="255">
        <v>34</v>
      </c>
      <c r="B1313" s="253" t="s">
        <v>4498</v>
      </c>
      <c r="C1313" s="261" t="s">
        <v>3663</v>
      </c>
      <c r="D1313" s="262" t="s">
        <v>3662</v>
      </c>
      <c r="E1313" s="263" t="s">
        <v>3635</v>
      </c>
      <c r="F1313" s="254">
        <v>46500000</v>
      </c>
      <c r="G1313" s="254">
        <v>6000000</v>
      </c>
      <c r="H1313" s="254"/>
      <c r="I1313" s="254">
        <v>9200000</v>
      </c>
      <c r="J1313" s="254"/>
      <c r="K1313" s="254">
        <v>31300000</v>
      </c>
      <c r="L1313" s="253" t="s">
        <v>74</v>
      </c>
      <c r="M1313" s="253"/>
      <c r="N1313" s="253"/>
      <c r="O1313" s="253"/>
    </row>
    <row r="1314" spans="1:15" ht="24" x14ac:dyDescent="0.25">
      <c r="A1314" s="255">
        <v>35</v>
      </c>
      <c r="B1314" s="253" t="s">
        <v>4499</v>
      </c>
      <c r="C1314" s="261" t="s">
        <v>3663</v>
      </c>
      <c r="D1314" s="262" t="s">
        <v>3662</v>
      </c>
      <c r="E1314" s="263" t="s">
        <v>3635</v>
      </c>
      <c r="F1314" s="254">
        <v>27600000</v>
      </c>
      <c r="G1314" s="254"/>
      <c r="H1314" s="254"/>
      <c r="I1314" s="254">
        <v>18400000</v>
      </c>
      <c r="J1314" s="254"/>
      <c r="K1314" s="254">
        <v>9200000</v>
      </c>
      <c r="L1314" s="253" t="s">
        <v>74</v>
      </c>
      <c r="M1314" s="253"/>
      <c r="N1314" s="253"/>
      <c r="O1314" s="253"/>
    </row>
    <row r="1315" spans="1:15" x14ac:dyDescent="0.25">
      <c r="A1315" s="255">
        <v>36</v>
      </c>
      <c r="B1315" s="253" t="s">
        <v>4500</v>
      </c>
      <c r="C1315" s="261" t="s">
        <v>3666</v>
      </c>
      <c r="D1315" s="262" t="s">
        <v>3662</v>
      </c>
      <c r="E1315" s="263" t="s">
        <v>3635</v>
      </c>
      <c r="F1315" s="254">
        <v>31500000</v>
      </c>
      <c r="G1315" s="254">
        <v>9316000</v>
      </c>
      <c r="H1315" s="254"/>
      <c r="I1315" s="254">
        <v>1800000</v>
      </c>
      <c r="J1315" s="254"/>
      <c r="K1315" s="254">
        <v>20384000</v>
      </c>
      <c r="L1315" s="253" t="s">
        <v>74</v>
      </c>
      <c r="M1315" s="253"/>
      <c r="N1315" s="253" t="s">
        <v>3667</v>
      </c>
      <c r="O1315" s="253"/>
    </row>
    <row r="1316" spans="1:15" ht="24" x14ac:dyDescent="0.25">
      <c r="A1316" s="255">
        <v>37</v>
      </c>
      <c r="B1316" s="253" t="s">
        <v>4501</v>
      </c>
      <c r="C1316" s="261" t="s">
        <v>3663</v>
      </c>
      <c r="D1316" s="262" t="s">
        <v>3662</v>
      </c>
      <c r="E1316" s="263" t="s">
        <v>3635</v>
      </c>
      <c r="F1316" s="254">
        <v>46500000</v>
      </c>
      <c r="G1316" s="254"/>
      <c r="H1316" s="254"/>
      <c r="I1316" s="254"/>
      <c r="J1316" s="254"/>
      <c r="K1316" s="254">
        <v>46500000</v>
      </c>
      <c r="L1316" s="253" t="s">
        <v>74</v>
      </c>
      <c r="M1316" s="253"/>
      <c r="N1316" s="253"/>
      <c r="O1316" s="253"/>
    </row>
    <row r="1317" spans="1:15" ht="24" x14ac:dyDescent="0.25">
      <c r="A1317" s="255">
        <v>38</v>
      </c>
      <c r="B1317" s="253" t="s">
        <v>4502</v>
      </c>
      <c r="C1317" s="261" t="s">
        <v>3663</v>
      </c>
      <c r="D1317" s="262" t="s">
        <v>3662</v>
      </c>
      <c r="E1317" s="263" t="s">
        <v>3635</v>
      </c>
      <c r="F1317" s="254">
        <v>46500000</v>
      </c>
      <c r="G1317" s="254"/>
      <c r="H1317" s="254"/>
      <c r="I1317" s="254">
        <v>27600000</v>
      </c>
      <c r="J1317" s="254"/>
      <c r="K1317" s="254">
        <v>18900000</v>
      </c>
      <c r="L1317" s="253" t="s">
        <v>74</v>
      </c>
      <c r="M1317" s="253"/>
      <c r="N1317" s="253"/>
      <c r="O1317" s="253"/>
    </row>
    <row r="1318" spans="1:15" ht="24" x14ac:dyDescent="0.25">
      <c r="A1318" s="255">
        <v>39</v>
      </c>
      <c r="B1318" s="253" t="s">
        <v>4503</v>
      </c>
      <c r="C1318" s="261" t="s">
        <v>3663</v>
      </c>
      <c r="D1318" s="262" t="s">
        <v>3662</v>
      </c>
      <c r="E1318" s="263" t="s">
        <v>3635</v>
      </c>
      <c r="F1318" s="254">
        <v>46500000</v>
      </c>
      <c r="G1318" s="254"/>
      <c r="H1318" s="254"/>
      <c r="I1318" s="254">
        <v>27600000</v>
      </c>
      <c r="J1318" s="254"/>
      <c r="K1318" s="254">
        <v>18900000</v>
      </c>
      <c r="L1318" s="253" t="s">
        <v>74</v>
      </c>
      <c r="M1318" s="253"/>
      <c r="N1318" s="253"/>
      <c r="O1318" s="253"/>
    </row>
    <row r="1319" spans="1:15" ht="24" x14ac:dyDescent="0.25">
      <c r="A1319" s="255">
        <v>40</v>
      </c>
      <c r="B1319" s="253" t="s">
        <v>4504</v>
      </c>
      <c r="C1319" s="261" t="s">
        <v>3663</v>
      </c>
      <c r="D1319" s="262" t="s">
        <v>3662</v>
      </c>
      <c r="E1319" s="263" t="s">
        <v>3635</v>
      </c>
      <c r="F1319" s="254">
        <v>46500000</v>
      </c>
      <c r="G1319" s="254"/>
      <c r="H1319" s="254"/>
      <c r="I1319" s="254">
        <v>27600000</v>
      </c>
      <c r="J1319" s="254"/>
      <c r="K1319" s="254">
        <v>18900000</v>
      </c>
      <c r="L1319" s="253" t="s">
        <v>74</v>
      </c>
      <c r="M1319" s="253"/>
      <c r="N1319" s="253"/>
      <c r="O1319" s="253"/>
    </row>
    <row r="1320" spans="1:15" x14ac:dyDescent="0.25">
      <c r="A1320" s="255">
        <v>41</v>
      </c>
      <c r="B1320" s="253" t="s">
        <v>4505</v>
      </c>
      <c r="C1320" s="261" t="s">
        <v>3668</v>
      </c>
      <c r="D1320" s="262" t="s">
        <v>3669</v>
      </c>
      <c r="E1320" s="263" t="s">
        <v>3635</v>
      </c>
      <c r="F1320" s="254">
        <v>46500000</v>
      </c>
      <c r="G1320" s="254">
        <v>2000000</v>
      </c>
      <c r="H1320" s="254"/>
      <c r="I1320" s="254">
        <v>9200000</v>
      </c>
      <c r="J1320" s="254"/>
      <c r="K1320" s="254">
        <v>35300000</v>
      </c>
      <c r="L1320" s="253" t="s">
        <v>74</v>
      </c>
      <c r="M1320" s="253"/>
      <c r="N1320" s="253"/>
      <c r="O1320" s="253"/>
    </row>
    <row r="1321" spans="1:15" ht="24" x14ac:dyDescent="0.25">
      <c r="A1321" s="255">
        <v>42</v>
      </c>
      <c r="B1321" s="253" t="s">
        <v>4506</v>
      </c>
      <c r="C1321" s="261" t="s">
        <v>3663</v>
      </c>
      <c r="D1321" s="262" t="s">
        <v>3662</v>
      </c>
      <c r="E1321" s="263" t="s">
        <v>3635</v>
      </c>
      <c r="F1321" s="254">
        <v>67000000</v>
      </c>
      <c r="G1321" s="254">
        <v>8000000</v>
      </c>
      <c r="H1321" s="254"/>
      <c r="I1321" s="254"/>
      <c r="J1321" s="254"/>
      <c r="K1321" s="254">
        <v>59000000</v>
      </c>
      <c r="L1321" s="253" t="s">
        <v>74</v>
      </c>
      <c r="M1321" s="253"/>
      <c r="N1321" s="253"/>
      <c r="O1321" s="253"/>
    </row>
    <row r="1322" spans="1:15" ht="24" x14ac:dyDescent="0.25">
      <c r="A1322" s="255">
        <v>43</v>
      </c>
      <c r="B1322" s="253" t="s">
        <v>4507</v>
      </c>
      <c r="C1322" s="261" t="s">
        <v>3663</v>
      </c>
      <c r="D1322" s="262" t="s">
        <v>3662</v>
      </c>
      <c r="E1322" s="263" t="s">
        <v>3635</v>
      </c>
      <c r="F1322" s="254">
        <v>46500000</v>
      </c>
      <c r="G1322" s="254"/>
      <c r="H1322" s="254"/>
      <c r="I1322" s="254">
        <v>9200000</v>
      </c>
      <c r="J1322" s="254"/>
      <c r="K1322" s="254">
        <v>37300000</v>
      </c>
      <c r="L1322" s="253" t="s">
        <v>74</v>
      </c>
      <c r="M1322" s="253"/>
      <c r="N1322" s="253"/>
      <c r="O1322" s="253"/>
    </row>
    <row r="1323" spans="1:15" ht="24" x14ac:dyDescent="0.25">
      <c r="A1323" s="255">
        <v>44</v>
      </c>
      <c r="B1323" s="253" t="s">
        <v>4508</v>
      </c>
      <c r="C1323" s="261" t="s">
        <v>3663</v>
      </c>
      <c r="D1323" s="262" t="s">
        <v>3662</v>
      </c>
      <c r="E1323" s="263" t="s">
        <v>3635</v>
      </c>
      <c r="F1323" s="254">
        <v>31500000</v>
      </c>
      <c r="G1323" s="254">
        <v>2468000</v>
      </c>
      <c r="H1323" s="254"/>
      <c r="I1323" s="254"/>
      <c r="J1323" s="254"/>
      <c r="K1323" s="254">
        <v>29032000</v>
      </c>
      <c r="L1323" s="253" t="s">
        <v>74</v>
      </c>
      <c r="M1323" s="253"/>
      <c r="N1323" s="253"/>
      <c r="O1323" s="253"/>
    </row>
    <row r="1324" spans="1:15" x14ac:dyDescent="0.25">
      <c r="A1324" s="255">
        <v>45</v>
      </c>
      <c r="B1324" s="253" t="s">
        <v>4509</v>
      </c>
      <c r="C1324" s="261" t="s">
        <v>3670</v>
      </c>
      <c r="D1324" s="262" t="s">
        <v>3662</v>
      </c>
      <c r="E1324" s="263" t="s">
        <v>3635</v>
      </c>
      <c r="F1324" s="254">
        <v>31000000</v>
      </c>
      <c r="G1324" s="254">
        <v>900000</v>
      </c>
      <c r="H1324" s="254"/>
      <c r="I1324" s="254">
        <v>9200000</v>
      </c>
      <c r="J1324" s="254"/>
      <c r="K1324" s="254">
        <v>20900000</v>
      </c>
      <c r="L1324" s="253" t="s">
        <v>74</v>
      </c>
      <c r="M1324" s="253"/>
      <c r="N1324" s="253"/>
      <c r="O1324" s="253"/>
    </row>
    <row r="1325" spans="1:15" x14ac:dyDescent="0.25">
      <c r="A1325" s="255">
        <v>46</v>
      </c>
      <c r="B1325" s="253" t="s">
        <v>4510</v>
      </c>
      <c r="C1325" s="261" t="s">
        <v>3670</v>
      </c>
      <c r="D1325" s="262" t="s">
        <v>3662</v>
      </c>
      <c r="E1325" s="263" t="s">
        <v>3635</v>
      </c>
      <c r="F1325" s="254">
        <v>31500000</v>
      </c>
      <c r="G1325" s="254"/>
      <c r="H1325" s="254"/>
      <c r="I1325" s="254"/>
      <c r="J1325" s="254"/>
      <c r="K1325" s="254">
        <v>31500000</v>
      </c>
      <c r="L1325" s="253" t="s">
        <v>74</v>
      </c>
      <c r="M1325" s="253"/>
      <c r="N1325" s="253"/>
      <c r="O1325" s="253"/>
    </row>
    <row r="1326" spans="1:15" x14ac:dyDescent="0.25">
      <c r="A1326" s="255">
        <v>47</v>
      </c>
      <c r="B1326" s="253" t="s">
        <v>4511</v>
      </c>
      <c r="C1326" s="261" t="s">
        <v>3671</v>
      </c>
      <c r="D1326" s="262" t="s">
        <v>3662</v>
      </c>
      <c r="E1326" s="263" t="s">
        <v>3635</v>
      </c>
      <c r="F1326" s="254">
        <v>63000000</v>
      </c>
      <c r="G1326" s="254">
        <v>800000</v>
      </c>
      <c r="H1326" s="254"/>
      <c r="I1326" s="254">
        <v>62000000</v>
      </c>
      <c r="J1326" s="254"/>
      <c r="K1326" s="254">
        <v>200000</v>
      </c>
      <c r="L1326" s="253" t="s">
        <v>74</v>
      </c>
      <c r="M1326" s="253"/>
      <c r="N1326" s="253"/>
      <c r="O1326" s="253"/>
    </row>
    <row r="1327" spans="1:15" x14ac:dyDescent="0.25">
      <c r="A1327" s="255">
        <v>48</v>
      </c>
      <c r="B1327" s="253" t="s">
        <v>4512</v>
      </c>
      <c r="C1327" s="261" t="s">
        <v>3671</v>
      </c>
      <c r="D1327" s="262" t="s">
        <v>3662</v>
      </c>
      <c r="E1327" s="263" t="s">
        <v>3635</v>
      </c>
      <c r="F1327" s="254">
        <v>103700000</v>
      </c>
      <c r="G1327" s="254">
        <v>30427000</v>
      </c>
      <c r="H1327" s="254"/>
      <c r="I1327" s="254">
        <v>43400000</v>
      </c>
      <c r="J1327" s="254"/>
      <c r="K1327" s="254">
        <v>29873000</v>
      </c>
      <c r="L1327" s="253" t="s">
        <v>74</v>
      </c>
      <c r="M1327" s="253"/>
      <c r="N1327" s="253"/>
      <c r="O1327" s="253"/>
    </row>
    <row r="1328" spans="1:15" x14ac:dyDescent="0.25">
      <c r="A1328" s="255">
        <v>49</v>
      </c>
      <c r="B1328" s="253" t="s">
        <v>4513</v>
      </c>
      <c r="C1328" s="261" t="s">
        <v>3671</v>
      </c>
      <c r="D1328" s="262" t="s">
        <v>3662</v>
      </c>
      <c r="E1328" s="263" t="s">
        <v>3635</v>
      </c>
      <c r="F1328" s="254">
        <v>31500000</v>
      </c>
      <c r="G1328" s="254">
        <v>1800000</v>
      </c>
      <c r="H1328" s="254"/>
      <c r="I1328" s="254">
        <v>6200000</v>
      </c>
      <c r="J1328" s="254"/>
      <c r="K1328" s="254">
        <v>23500000</v>
      </c>
      <c r="L1328" s="253" t="s">
        <v>74</v>
      </c>
      <c r="M1328" s="253"/>
      <c r="N1328" s="253"/>
      <c r="O1328" s="253"/>
    </row>
    <row r="1329" spans="1:15" x14ac:dyDescent="0.25">
      <c r="A1329" s="255">
        <v>50</v>
      </c>
      <c r="B1329" s="253" t="s">
        <v>4514</v>
      </c>
      <c r="C1329" s="261" t="s">
        <v>3670</v>
      </c>
      <c r="D1329" s="262" t="s">
        <v>3662</v>
      </c>
      <c r="E1329" s="263" t="s">
        <v>3635</v>
      </c>
      <c r="F1329" s="254">
        <v>31500000</v>
      </c>
      <c r="G1329" s="254"/>
      <c r="H1329" s="254"/>
      <c r="I1329" s="254"/>
      <c r="J1329" s="254"/>
      <c r="K1329" s="254">
        <v>31500000</v>
      </c>
      <c r="L1329" s="253" t="s">
        <v>74</v>
      </c>
      <c r="M1329" s="253"/>
      <c r="N1329" s="253"/>
      <c r="O1329" s="253"/>
    </row>
    <row r="1330" spans="1:15" ht="24" x14ac:dyDescent="0.25">
      <c r="A1330" s="255">
        <v>51</v>
      </c>
      <c r="B1330" s="253" t="s">
        <v>4515</v>
      </c>
      <c r="C1330" s="261" t="s">
        <v>3672</v>
      </c>
      <c r="D1330" s="262" t="s">
        <v>3662</v>
      </c>
      <c r="E1330" s="263" t="s">
        <v>3635</v>
      </c>
      <c r="F1330" s="254">
        <v>233000000</v>
      </c>
      <c r="G1330" s="254">
        <v>7600000</v>
      </c>
      <c r="H1330" s="254"/>
      <c r="I1330" s="254">
        <v>9220000</v>
      </c>
      <c r="J1330" s="254"/>
      <c r="K1330" s="254">
        <v>216180000</v>
      </c>
      <c r="L1330" s="253" t="s">
        <v>74</v>
      </c>
      <c r="M1330" s="253"/>
      <c r="N1330" s="253"/>
      <c r="O1330" s="253"/>
    </row>
    <row r="1331" spans="1:15" ht="24" x14ac:dyDescent="0.25">
      <c r="A1331" s="255">
        <v>52</v>
      </c>
      <c r="B1331" s="253" t="s">
        <v>4516</v>
      </c>
      <c r="C1331" s="261" t="s">
        <v>3673</v>
      </c>
      <c r="D1331" s="262" t="s">
        <v>3662</v>
      </c>
      <c r="E1331" s="263" t="s">
        <v>3635</v>
      </c>
      <c r="F1331" s="254">
        <v>31500000</v>
      </c>
      <c r="G1331" s="254">
        <v>900000</v>
      </c>
      <c r="H1331" s="254"/>
      <c r="I1331" s="254">
        <v>12400000</v>
      </c>
      <c r="J1331" s="254"/>
      <c r="K1331" s="254">
        <v>18200000</v>
      </c>
      <c r="L1331" s="253" t="s">
        <v>74</v>
      </c>
      <c r="M1331" s="253"/>
      <c r="N1331" s="253"/>
      <c r="O1331" s="253"/>
    </row>
    <row r="1332" spans="1:15" ht="24" x14ac:dyDescent="0.25">
      <c r="A1332" s="255">
        <v>53</v>
      </c>
      <c r="B1332" s="253" t="s">
        <v>4517</v>
      </c>
      <c r="C1332" s="261" t="s">
        <v>3673</v>
      </c>
      <c r="D1332" s="262" t="s">
        <v>3662</v>
      </c>
      <c r="E1332" s="263" t="s">
        <v>3635</v>
      </c>
      <c r="F1332" s="254">
        <v>31500000</v>
      </c>
      <c r="G1332" s="254">
        <v>5000000</v>
      </c>
      <c r="H1332" s="254"/>
      <c r="I1332" s="254">
        <v>6200000</v>
      </c>
      <c r="J1332" s="254"/>
      <c r="K1332" s="254">
        <v>20300000</v>
      </c>
      <c r="L1332" s="253" t="s">
        <v>74</v>
      </c>
      <c r="M1332" s="253"/>
      <c r="N1332" s="253"/>
      <c r="O1332" s="253"/>
    </row>
    <row r="1333" spans="1:15" ht="24" x14ac:dyDescent="0.25">
      <c r="A1333" s="255">
        <v>54</v>
      </c>
      <c r="B1333" s="253" t="s">
        <v>4518</v>
      </c>
      <c r="C1333" s="261" t="s">
        <v>3674</v>
      </c>
      <c r="D1333" s="262" t="s">
        <v>3669</v>
      </c>
      <c r="E1333" s="263" t="s">
        <v>3635</v>
      </c>
      <c r="F1333" s="254">
        <v>356000000</v>
      </c>
      <c r="G1333" s="254">
        <v>113000000</v>
      </c>
      <c r="H1333" s="254"/>
      <c r="I1333" s="254">
        <v>40000000</v>
      </c>
      <c r="J1333" s="254"/>
      <c r="K1333" s="254">
        <v>203000000</v>
      </c>
      <c r="L1333" s="253" t="s">
        <v>74</v>
      </c>
      <c r="M1333" s="253"/>
      <c r="N1333" s="253"/>
      <c r="O1333" s="253"/>
    </row>
    <row r="1334" spans="1:15" ht="24" x14ac:dyDescent="0.25">
      <c r="A1334" s="255">
        <v>55</v>
      </c>
      <c r="B1334" s="253" t="s">
        <v>4519</v>
      </c>
      <c r="C1334" s="261" t="s">
        <v>3675</v>
      </c>
      <c r="D1334" s="262" t="s">
        <v>3669</v>
      </c>
      <c r="E1334" s="263" t="s">
        <v>3635</v>
      </c>
      <c r="F1334" s="254">
        <v>45000000</v>
      </c>
      <c r="G1334" s="254">
        <v>1800000</v>
      </c>
      <c r="H1334" s="254"/>
      <c r="I1334" s="254"/>
      <c r="J1334" s="254"/>
      <c r="K1334" s="254">
        <v>43200000</v>
      </c>
      <c r="L1334" s="253" t="s">
        <v>74</v>
      </c>
      <c r="M1334" s="253"/>
      <c r="N1334" s="253"/>
      <c r="O1334" s="253"/>
    </row>
    <row r="1335" spans="1:15" x14ac:dyDescent="0.25">
      <c r="A1335" s="255">
        <v>56</v>
      </c>
      <c r="B1335" s="253" t="s">
        <v>4520</v>
      </c>
      <c r="C1335" s="261" t="s">
        <v>3676</v>
      </c>
      <c r="D1335" s="262" t="s">
        <v>3669</v>
      </c>
      <c r="E1335" s="263" t="s">
        <v>3635</v>
      </c>
      <c r="F1335" s="254">
        <v>46000000</v>
      </c>
      <c r="G1335" s="254"/>
      <c r="H1335" s="254"/>
      <c r="I1335" s="254">
        <v>18400000</v>
      </c>
      <c r="J1335" s="254"/>
      <c r="K1335" s="254">
        <v>27600000</v>
      </c>
      <c r="L1335" s="253" t="s">
        <v>74</v>
      </c>
      <c r="M1335" s="253"/>
      <c r="N1335" s="253"/>
      <c r="O1335" s="253"/>
    </row>
    <row r="1336" spans="1:15" ht="24" x14ac:dyDescent="0.25">
      <c r="A1336" s="255">
        <v>57</v>
      </c>
      <c r="B1336" s="253" t="s">
        <v>4521</v>
      </c>
      <c r="C1336" s="261" t="s">
        <v>3677</v>
      </c>
      <c r="D1336" s="262" t="s">
        <v>3669</v>
      </c>
      <c r="E1336" s="263" t="s">
        <v>3635</v>
      </c>
      <c r="F1336" s="254">
        <v>47000000</v>
      </c>
      <c r="G1336" s="254"/>
      <c r="H1336" s="254"/>
      <c r="I1336" s="254">
        <v>18400000</v>
      </c>
      <c r="J1336" s="254"/>
      <c r="K1336" s="254">
        <v>28600000</v>
      </c>
      <c r="L1336" s="253" t="s">
        <v>74</v>
      </c>
      <c r="M1336" s="253"/>
      <c r="N1336" s="253"/>
      <c r="O1336" s="253"/>
    </row>
    <row r="1337" spans="1:15" ht="24" x14ac:dyDescent="0.25">
      <c r="A1337" s="255">
        <v>58</v>
      </c>
      <c r="B1337" s="253" t="s">
        <v>4522</v>
      </c>
      <c r="C1337" s="261" t="s">
        <v>3678</v>
      </c>
      <c r="D1337" s="262" t="s">
        <v>3669</v>
      </c>
      <c r="E1337" s="263" t="s">
        <v>3635</v>
      </c>
      <c r="F1337" s="254">
        <v>230000000</v>
      </c>
      <c r="G1337" s="254">
        <v>3602000</v>
      </c>
      <c r="H1337" s="254"/>
      <c r="I1337" s="254">
        <v>46000000</v>
      </c>
      <c r="J1337" s="254"/>
      <c r="K1337" s="254">
        <v>180398000</v>
      </c>
      <c r="L1337" s="253" t="s">
        <v>74</v>
      </c>
      <c r="M1337" s="253"/>
      <c r="N1337" s="253">
        <v>1693577412</v>
      </c>
      <c r="O1337" s="253"/>
    </row>
    <row r="1338" spans="1:15" ht="24" x14ac:dyDescent="0.25">
      <c r="A1338" s="255">
        <v>59</v>
      </c>
      <c r="B1338" s="253" t="s">
        <v>4523</v>
      </c>
      <c r="C1338" s="261" t="s">
        <v>3679</v>
      </c>
      <c r="D1338" s="262" t="s">
        <v>3669</v>
      </c>
      <c r="E1338" s="263" t="s">
        <v>3635</v>
      </c>
      <c r="F1338" s="254">
        <v>230000000</v>
      </c>
      <c r="G1338" s="254">
        <v>40000000</v>
      </c>
      <c r="H1338" s="254"/>
      <c r="I1338" s="254">
        <v>46000000</v>
      </c>
      <c r="J1338" s="254"/>
      <c r="K1338" s="254">
        <v>144000000</v>
      </c>
      <c r="L1338" s="253" t="s">
        <v>74</v>
      </c>
      <c r="M1338" s="253"/>
      <c r="N1338" s="253"/>
      <c r="O1338" s="253"/>
    </row>
    <row r="1339" spans="1:15" x14ac:dyDescent="0.25">
      <c r="A1339" s="255">
        <v>60</v>
      </c>
      <c r="B1339" s="253" t="s">
        <v>4524</v>
      </c>
      <c r="C1339" s="261" t="s">
        <v>3680</v>
      </c>
      <c r="D1339" s="262" t="s">
        <v>3669</v>
      </c>
      <c r="E1339" s="263" t="s">
        <v>3635</v>
      </c>
      <c r="F1339" s="254">
        <v>46500000</v>
      </c>
      <c r="G1339" s="254">
        <v>5000000</v>
      </c>
      <c r="H1339" s="254"/>
      <c r="I1339" s="254">
        <v>36800000</v>
      </c>
      <c r="J1339" s="254"/>
      <c r="K1339" s="254">
        <v>4700000</v>
      </c>
      <c r="L1339" s="253" t="s">
        <v>74</v>
      </c>
      <c r="M1339" s="253"/>
      <c r="N1339" s="253"/>
      <c r="O1339" s="253"/>
    </row>
    <row r="1340" spans="1:15" ht="24" x14ac:dyDescent="0.25">
      <c r="A1340" s="255">
        <v>61</v>
      </c>
      <c r="B1340" s="253" t="s">
        <v>4525</v>
      </c>
      <c r="C1340" s="261" t="s">
        <v>3681</v>
      </c>
      <c r="D1340" s="262" t="s">
        <v>3669</v>
      </c>
      <c r="E1340" s="263" t="s">
        <v>3635</v>
      </c>
      <c r="F1340" s="254">
        <v>31500000</v>
      </c>
      <c r="G1340" s="254"/>
      <c r="H1340" s="254"/>
      <c r="I1340" s="254">
        <v>27600000</v>
      </c>
      <c r="J1340" s="254"/>
      <c r="K1340" s="254">
        <v>3900000</v>
      </c>
      <c r="L1340" s="253" t="s">
        <v>74</v>
      </c>
      <c r="M1340" s="253"/>
      <c r="N1340" s="253"/>
      <c r="O1340" s="253"/>
    </row>
    <row r="1341" spans="1:15" x14ac:dyDescent="0.25">
      <c r="A1341" s="255">
        <v>62</v>
      </c>
      <c r="B1341" s="253" t="s">
        <v>4526</v>
      </c>
      <c r="C1341" s="261" t="s">
        <v>3682</v>
      </c>
      <c r="D1341" s="262" t="s">
        <v>3683</v>
      </c>
      <c r="E1341" s="263" t="s">
        <v>3635</v>
      </c>
      <c r="F1341" s="254">
        <v>31500000</v>
      </c>
      <c r="G1341" s="254">
        <v>1800000</v>
      </c>
      <c r="H1341" s="254"/>
      <c r="I1341" s="254">
        <v>12400000</v>
      </c>
      <c r="J1341" s="254"/>
      <c r="K1341" s="254">
        <v>17300000</v>
      </c>
      <c r="L1341" s="253" t="s">
        <v>74</v>
      </c>
      <c r="M1341" s="253"/>
      <c r="N1341" s="253">
        <v>915369025</v>
      </c>
      <c r="O1341" s="253"/>
    </row>
    <row r="1342" spans="1:15" x14ac:dyDescent="0.25">
      <c r="A1342" s="255">
        <v>63</v>
      </c>
      <c r="B1342" s="253" t="s">
        <v>4527</v>
      </c>
      <c r="C1342" s="261" t="s">
        <v>3684</v>
      </c>
      <c r="D1342" s="262" t="s">
        <v>3683</v>
      </c>
      <c r="E1342" s="263" t="s">
        <v>3635</v>
      </c>
      <c r="F1342" s="254">
        <v>31000000</v>
      </c>
      <c r="G1342" s="254">
        <v>850000</v>
      </c>
      <c r="H1342" s="254"/>
      <c r="I1342" s="254">
        <v>6200000</v>
      </c>
      <c r="J1342" s="254"/>
      <c r="K1342" s="254">
        <v>23950000</v>
      </c>
      <c r="L1342" s="253" t="s">
        <v>74</v>
      </c>
      <c r="M1342" s="253"/>
      <c r="N1342" s="253"/>
      <c r="O1342" s="253"/>
    </row>
    <row r="1343" spans="1:15" ht="24" x14ac:dyDescent="0.25">
      <c r="A1343" s="255">
        <v>64</v>
      </c>
      <c r="B1343" s="253" t="s">
        <v>4528</v>
      </c>
      <c r="C1343" s="261" t="s">
        <v>3685</v>
      </c>
      <c r="D1343" s="262" t="s">
        <v>3683</v>
      </c>
      <c r="E1343" s="263" t="s">
        <v>3635</v>
      </c>
      <c r="F1343" s="254">
        <v>123500000</v>
      </c>
      <c r="G1343" s="254">
        <v>8000000</v>
      </c>
      <c r="H1343" s="254"/>
      <c r="I1343" s="254"/>
      <c r="J1343" s="254"/>
      <c r="K1343" s="254">
        <v>115500000</v>
      </c>
      <c r="L1343" s="253" t="s">
        <v>74</v>
      </c>
      <c r="M1343" s="253"/>
      <c r="N1343" s="253"/>
      <c r="O1343" s="253"/>
    </row>
    <row r="1344" spans="1:15" x14ac:dyDescent="0.25">
      <c r="A1344" s="255">
        <v>65</v>
      </c>
      <c r="B1344" s="253" t="s">
        <v>4529</v>
      </c>
      <c r="C1344" s="261" t="s">
        <v>3686</v>
      </c>
      <c r="D1344" s="262" t="s">
        <v>3683</v>
      </c>
      <c r="E1344" s="263" t="s">
        <v>3635</v>
      </c>
      <c r="F1344" s="254">
        <v>31500000</v>
      </c>
      <c r="G1344" s="254"/>
      <c r="H1344" s="254"/>
      <c r="I1344" s="254">
        <v>6200000</v>
      </c>
      <c r="J1344" s="254"/>
      <c r="K1344" s="254">
        <v>25300000</v>
      </c>
      <c r="L1344" s="253" t="s">
        <v>74</v>
      </c>
      <c r="M1344" s="253"/>
      <c r="N1344" s="253">
        <v>914635277</v>
      </c>
      <c r="O1344" s="253"/>
    </row>
    <row r="1345" spans="1:15" x14ac:dyDescent="0.25">
      <c r="A1345" s="255">
        <v>66</v>
      </c>
      <c r="B1345" s="253" t="s">
        <v>4530</v>
      </c>
      <c r="C1345" s="261" t="s">
        <v>3687</v>
      </c>
      <c r="D1345" s="262" t="s">
        <v>3683</v>
      </c>
      <c r="E1345" s="263" t="s">
        <v>3635</v>
      </c>
      <c r="F1345" s="254">
        <v>31000000</v>
      </c>
      <c r="G1345" s="254"/>
      <c r="H1345" s="254"/>
      <c r="I1345" s="254">
        <v>6200000</v>
      </c>
      <c r="J1345" s="254"/>
      <c r="K1345" s="254">
        <v>24800000</v>
      </c>
      <c r="L1345" s="253" t="s">
        <v>74</v>
      </c>
      <c r="M1345" s="253"/>
      <c r="N1345" s="253"/>
      <c r="O1345" s="253"/>
    </row>
    <row r="1346" spans="1:15" x14ac:dyDescent="0.25">
      <c r="A1346" s="255">
        <v>67</v>
      </c>
      <c r="B1346" s="253" t="s">
        <v>4531</v>
      </c>
      <c r="C1346" s="261" t="s">
        <v>3688</v>
      </c>
      <c r="D1346" s="262" t="s">
        <v>3683</v>
      </c>
      <c r="E1346" s="263" t="s">
        <v>3635</v>
      </c>
      <c r="F1346" s="254">
        <v>155000000</v>
      </c>
      <c r="G1346" s="254">
        <v>16000000</v>
      </c>
      <c r="H1346" s="254"/>
      <c r="I1346" s="254">
        <v>124000000</v>
      </c>
      <c r="J1346" s="254"/>
      <c r="K1346" s="254">
        <v>15000000</v>
      </c>
      <c r="L1346" s="253" t="s">
        <v>74</v>
      </c>
      <c r="M1346" s="253"/>
      <c r="N1346" s="253"/>
      <c r="O1346" s="253"/>
    </row>
    <row r="1347" spans="1:15" x14ac:dyDescent="0.25">
      <c r="A1347" s="255">
        <v>68</v>
      </c>
      <c r="B1347" s="253" t="s">
        <v>4532</v>
      </c>
      <c r="C1347" s="261" t="s">
        <v>3689</v>
      </c>
      <c r="D1347" s="262" t="s">
        <v>3683</v>
      </c>
      <c r="E1347" s="263" t="s">
        <v>3635</v>
      </c>
      <c r="F1347" s="254">
        <v>31000000</v>
      </c>
      <c r="G1347" s="254">
        <v>680000</v>
      </c>
      <c r="H1347" s="254"/>
      <c r="I1347" s="254">
        <v>6200000</v>
      </c>
      <c r="J1347" s="254"/>
      <c r="K1347" s="254">
        <v>24120000</v>
      </c>
      <c r="L1347" s="253" t="s">
        <v>74</v>
      </c>
      <c r="M1347" s="253"/>
      <c r="N1347" s="253"/>
      <c r="O1347" s="253"/>
    </row>
    <row r="1348" spans="1:15" ht="24" x14ac:dyDescent="0.25">
      <c r="A1348" s="255">
        <v>69</v>
      </c>
      <c r="B1348" s="253" t="s">
        <v>4533</v>
      </c>
      <c r="C1348" s="261" t="s">
        <v>3690</v>
      </c>
      <c r="D1348" s="262" t="s">
        <v>3683</v>
      </c>
      <c r="E1348" s="263" t="s">
        <v>3635</v>
      </c>
      <c r="F1348" s="254">
        <v>46000000</v>
      </c>
      <c r="G1348" s="254"/>
      <c r="H1348" s="254"/>
      <c r="I1348" s="254">
        <v>27600000</v>
      </c>
      <c r="J1348" s="254"/>
      <c r="K1348" s="254">
        <v>18400000</v>
      </c>
      <c r="L1348" s="253" t="s">
        <v>74</v>
      </c>
      <c r="M1348" s="253"/>
      <c r="N1348" s="253">
        <v>1682347407</v>
      </c>
      <c r="O1348" s="253"/>
    </row>
    <row r="1349" spans="1:15" ht="24" x14ac:dyDescent="0.25">
      <c r="A1349" s="255">
        <v>70</v>
      </c>
      <c r="B1349" s="253" t="s">
        <v>4534</v>
      </c>
      <c r="C1349" s="261" t="s">
        <v>3691</v>
      </c>
      <c r="D1349" s="262" t="s">
        <v>3683</v>
      </c>
      <c r="E1349" s="263" t="s">
        <v>3635</v>
      </c>
      <c r="F1349" s="254">
        <v>31500000</v>
      </c>
      <c r="G1349" s="254">
        <v>800000</v>
      </c>
      <c r="H1349" s="254"/>
      <c r="I1349" s="254">
        <v>6200000</v>
      </c>
      <c r="J1349" s="254"/>
      <c r="K1349" s="254">
        <v>24500000</v>
      </c>
      <c r="L1349" s="253" t="s">
        <v>74</v>
      </c>
      <c r="M1349" s="253"/>
      <c r="N1349" s="253">
        <v>967208727</v>
      </c>
      <c r="O1349" s="253"/>
    </row>
    <row r="1350" spans="1:15" x14ac:dyDescent="0.25">
      <c r="A1350" s="255">
        <v>71</v>
      </c>
      <c r="B1350" s="253" t="s">
        <v>4535</v>
      </c>
      <c r="C1350" s="261" t="s">
        <v>3686</v>
      </c>
      <c r="D1350" s="262" t="s">
        <v>3683</v>
      </c>
      <c r="E1350" s="263" t="s">
        <v>3635</v>
      </c>
      <c r="F1350" s="254">
        <v>31500000</v>
      </c>
      <c r="G1350" s="254"/>
      <c r="H1350" s="254"/>
      <c r="I1350" s="254"/>
      <c r="J1350" s="254"/>
      <c r="K1350" s="254">
        <v>31500000</v>
      </c>
      <c r="L1350" s="253" t="s">
        <v>74</v>
      </c>
      <c r="M1350" s="253"/>
      <c r="N1350" s="253"/>
      <c r="O1350" s="253"/>
    </row>
    <row r="1351" spans="1:15" ht="24" x14ac:dyDescent="0.25">
      <c r="A1351" s="255">
        <v>72</v>
      </c>
      <c r="B1351" s="253" t="s">
        <v>4536</v>
      </c>
      <c r="C1351" s="261" t="s">
        <v>3691</v>
      </c>
      <c r="D1351" s="262" t="s">
        <v>3683</v>
      </c>
      <c r="E1351" s="263" t="s">
        <v>3635</v>
      </c>
      <c r="F1351" s="254">
        <v>37700000</v>
      </c>
      <c r="G1351" s="254">
        <v>6882500</v>
      </c>
      <c r="H1351" s="254"/>
      <c r="I1351" s="254">
        <v>6200000</v>
      </c>
      <c r="J1351" s="254"/>
      <c r="K1351" s="254">
        <v>24617500</v>
      </c>
      <c r="L1351" s="253" t="s">
        <v>74</v>
      </c>
      <c r="M1351" s="253"/>
      <c r="N1351" s="253"/>
      <c r="O1351" s="253"/>
    </row>
    <row r="1352" spans="1:15" ht="24" x14ac:dyDescent="0.25">
      <c r="A1352" s="255">
        <v>73</v>
      </c>
      <c r="B1352" s="253" t="s">
        <v>4537</v>
      </c>
      <c r="C1352" s="261" t="s">
        <v>3691</v>
      </c>
      <c r="D1352" s="262" t="s">
        <v>3683</v>
      </c>
      <c r="E1352" s="263" t="s">
        <v>3635</v>
      </c>
      <c r="F1352" s="254">
        <v>141000000</v>
      </c>
      <c r="G1352" s="254">
        <v>20000000</v>
      </c>
      <c r="H1352" s="254"/>
      <c r="I1352" s="254">
        <v>60000000</v>
      </c>
      <c r="J1352" s="254"/>
      <c r="K1352" s="254">
        <v>61000000</v>
      </c>
      <c r="L1352" s="253" t="s">
        <v>74</v>
      </c>
      <c r="M1352" s="253"/>
      <c r="N1352" s="253">
        <v>1673442178</v>
      </c>
      <c r="O1352" s="253"/>
    </row>
    <row r="1353" spans="1:15" ht="24" x14ac:dyDescent="0.25">
      <c r="A1353" s="255">
        <v>74</v>
      </c>
      <c r="B1353" s="253" t="s">
        <v>4538</v>
      </c>
      <c r="C1353" s="261" t="s">
        <v>3692</v>
      </c>
      <c r="D1353" s="262" t="s">
        <v>3683</v>
      </c>
      <c r="E1353" s="263" t="s">
        <v>3635</v>
      </c>
      <c r="F1353" s="254">
        <v>63000000</v>
      </c>
      <c r="G1353" s="254">
        <v>2100000</v>
      </c>
      <c r="H1353" s="254"/>
      <c r="I1353" s="254">
        <v>12400000</v>
      </c>
      <c r="J1353" s="254"/>
      <c r="K1353" s="254">
        <v>48500000</v>
      </c>
      <c r="L1353" s="253" t="s">
        <v>74</v>
      </c>
      <c r="M1353" s="253"/>
      <c r="N1353" s="253">
        <v>1669289006</v>
      </c>
      <c r="O1353" s="253"/>
    </row>
    <row r="1354" spans="1:15" ht="24" x14ac:dyDescent="0.25">
      <c r="A1354" s="255">
        <v>75</v>
      </c>
      <c r="B1354" s="253" t="s">
        <v>4539</v>
      </c>
      <c r="C1354" s="261" t="s">
        <v>3693</v>
      </c>
      <c r="D1354" s="262" t="s">
        <v>3683</v>
      </c>
      <c r="E1354" s="263" t="s">
        <v>3635</v>
      </c>
      <c r="F1354" s="254">
        <v>31500000</v>
      </c>
      <c r="G1354" s="254">
        <v>1200000</v>
      </c>
      <c r="H1354" s="254"/>
      <c r="I1354" s="254"/>
      <c r="J1354" s="254"/>
      <c r="K1354" s="254">
        <v>30300000</v>
      </c>
      <c r="L1354" s="253" t="s">
        <v>74</v>
      </c>
      <c r="M1354" s="253"/>
      <c r="N1354" s="253">
        <v>1276807558</v>
      </c>
      <c r="O1354" s="253"/>
    </row>
    <row r="1355" spans="1:15" ht="24" x14ac:dyDescent="0.25">
      <c r="A1355" s="255">
        <v>76</v>
      </c>
      <c r="B1355" s="253" t="s">
        <v>4540</v>
      </c>
      <c r="C1355" s="261" t="s">
        <v>3692</v>
      </c>
      <c r="D1355" s="262" t="s">
        <v>3683</v>
      </c>
      <c r="E1355" s="263" t="s">
        <v>3635</v>
      </c>
      <c r="F1355" s="254">
        <v>31500000</v>
      </c>
      <c r="G1355" s="254">
        <v>7000000</v>
      </c>
      <c r="H1355" s="254"/>
      <c r="I1355" s="254"/>
      <c r="J1355" s="254"/>
      <c r="K1355" s="254">
        <v>24500000</v>
      </c>
      <c r="L1355" s="253" t="s">
        <v>74</v>
      </c>
      <c r="M1355" s="253"/>
      <c r="N1355" s="253"/>
      <c r="O1355" s="253"/>
    </row>
    <row r="1356" spans="1:15" ht="24" x14ac:dyDescent="0.25">
      <c r="A1356" s="255">
        <v>77</v>
      </c>
      <c r="B1356" s="253" t="s">
        <v>4541</v>
      </c>
      <c r="C1356" s="261" t="s">
        <v>3692</v>
      </c>
      <c r="D1356" s="262" t="s">
        <v>3683</v>
      </c>
      <c r="E1356" s="263" t="s">
        <v>3635</v>
      </c>
      <c r="F1356" s="254">
        <v>46000000</v>
      </c>
      <c r="G1356" s="254"/>
      <c r="H1356" s="254"/>
      <c r="I1356" s="254"/>
      <c r="J1356" s="254"/>
      <c r="K1356" s="254">
        <v>46000000</v>
      </c>
      <c r="L1356" s="253" t="s">
        <v>74</v>
      </c>
      <c r="M1356" s="253"/>
      <c r="N1356" s="253"/>
      <c r="O1356" s="253"/>
    </row>
    <row r="1357" spans="1:15" x14ac:dyDescent="0.25">
      <c r="A1357" s="255">
        <v>78</v>
      </c>
      <c r="B1357" s="253" t="s">
        <v>4542</v>
      </c>
      <c r="C1357" s="261" t="s">
        <v>3694</v>
      </c>
      <c r="D1357" s="262" t="s">
        <v>3683</v>
      </c>
      <c r="E1357" s="263" t="s">
        <v>3635</v>
      </c>
      <c r="F1357" s="254">
        <v>46000000</v>
      </c>
      <c r="G1357" s="254"/>
      <c r="H1357" s="254"/>
      <c r="I1357" s="254">
        <v>18400000</v>
      </c>
      <c r="J1357" s="254"/>
      <c r="K1357" s="254">
        <v>27600000</v>
      </c>
      <c r="L1357" s="253" t="s">
        <v>74</v>
      </c>
      <c r="M1357" s="253"/>
      <c r="N1357" s="253">
        <v>966435653</v>
      </c>
      <c r="O1357" s="253"/>
    </row>
    <row r="1358" spans="1:15" ht="24" x14ac:dyDescent="0.25">
      <c r="A1358" s="255">
        <v>79</v>
      </c>
      <c r="B1358" s="253" t="s">
        <v>4543</v>
      </c>
      <c r="C1358" s="261" t="s">
        <v>3691</v>
      </c>
      <c r="D1358" s="262" t="s">
        <v>3683</v>
      </c>
      <c r="E1358" s="263" t="s">
        <v>3635</v>
      </c>
      <c r="F1358" s="254">
        <v>31500000</v>
      </c>
      <c r="G1358" s="254">
        <v>6600000</v>
      </c>
      <c r="H1358" s="254"/>
      <c r="I1358" s="254"/>
      <c r="J1358" s="254"/>
      <c r="K1358" s="254">
        <v>24900000</v>
      </c>
      <c r="L1358" s="253" t="s">
        <v>74</v>
      </c>
      <c r="M1358" s="253"/>
      <c r="N1358" s="253"/>
      <c r="O1358" s="253"/>
    </row>
    <row r="1359" spans="1:15" x14ac:dyDescent="0.25">
      <c r="A1359" s="255">
        <v>80</v>
      </c>
      <c r="B1359" s="253" t="s">
        <v>4544</v>
      </c>
      <c r="C1359" s="261" t="s">
        <v>3695</v>
      </c>
      <c r="D1359" s="262" t="s">
        <v>3683</v>
      </c>
      <c r="E1359" s="263" t="s">
        <v>3635</v>
      </c>
      <c r="F1359" s="254">
        <v>31000000</v>
      </c>
      <c r="G1359" s="254"/>
      <c r="H1359" s="254"/>
      <c r="I1359" s="254">
        <v>6200000</v>
      </c>
      <c r="J1359" s="254"/>
      <c r="K1359" s="254">
        <v>24800000</v>
      </c>
      <c r="L1359" s="253" t="s">
        <v>74</v>
      </c>
      <c r="M1359" s="253"/>
      <c r="N1359" s="253">
        <v>2646088587</v>
      </c>
      <c r="O1359" s="253"/>
    </row>
    <row r="1360" spans="1:15" ht="24" x14ac:dyDescent="0.25">
      <c r="A1360" s="255">
        <v>81</v>
      </c>
      <c r="B1360" s="253" t="s">
        <v>4545</v>
      </c>
      <c r="C1360" s="261" t="s">
        <v>3691</v>
      </c>
      <c r="D1360" s="262" t="s">
        <v>3683</v>
      </c>
      <c r="E1360" s="263" t="s">
        <v>3635</v>
      </c>
      <c r="F1360" s="254">
        <v>31500000</v>
      </c>
      <c r="G1360" s="254"/>
      <c r="H1360" s="254"/>
      <c r="I1360" s="254">
        <v>18600000</v>
      </c>
      <c r="J1360" s="254"/>
      <c r="K1360" s="254">
        <v>12900000</v>
      </c>
      <c r="L1360" s="253" t="s">
        <v>74</v>
      </c>
      <c r="M1360" s="253"/>
      <c r="N1360" s="253"/>
      <c r="O1360" s="253"/>
    </row>
    <row r="1361" spans="1:15" ht="24" x14ac:dyDescent="0.25">
      <c r="A1361" s="255">
        <v>82</v>
      </c>
      <c r="B1361" s="253" t="s">
        <v>4546</v>
      </c>
      <c r="C1361" s="261" t="s">
        <v>3696</v>
      </c>
      <c r="D1361" s="262" t="s">
        <v>3683</v>
      </c>
      <c r="E1361" s="263" t="s">
        <v>3635</v>
      </c>
      <c r="F1361" s="254">
        <v>276000000</v>
      </c>
      <c r="G1361" s="254"/>
      <c r="H1361" s="254"/>
      <c r="I1361" s="254">
        <v>46000000</v>
      </c>
      <c r="J1361" s="254"/>
      <c r="K1361" s="254">
        <v>230000000</v>
      </c>
      <c r="L1361" s="253" t="s">
        <v>74</v>
      </c>
      <c r="M1361" s="253"/>
      <c r="N1361" s="253"/>
      <c r="O1361" s="253"/>
    </row>
    <row r="1362" spans="1:15" x14ac:dyDescent="0.25">
      <c r="A1362" s="255">
        <v>83</v>
      </c>
      <c r="B1362" s="253" t="s">
        <v>4547</v>
      </c>
      <c r="C1362" s="261" t="s">
        <v>3697</v>
      </c>
      <c r="D1362" s="262" t="s">
        <v>3698</v>
      </c>
      <c r="E1362" s="263" t="s">
        <v>3635</v>
      </c>
      <c r="F1362" s="254">
        <v>31500000</v>
      </c>
      <c r="G1362" s="254">
        <v>11000000</v>
      </c>
      <c r="H1362" s="254"/>
      <c r="I1362" s="254"/>
      <c r="J1362" s="254"/>
      <c r="K1362" s="254">
        <v>20500000</v>
      </c>
      <c r="L1362" s="253" t="s">
        <v>74</v>
      </c>
      <c r="M1362" s="253"/>
      <c r="N1362" s="253">
        <v>1626621753</v>
      </c>
      <c r="O1362" s="253"/>
    </row>
    <row r="1363" spans="1:15" x14ac:dyDescent="0.25">
      <c r="A1363" s="255">
        <v>84</v>
      </c>
      <c r="B1363" s="253" t="s">
        <v>4548</v>
      </c>
      <c r="C1363" s="261" t="s">
        <v>3697</v>
      </c>
      <c r="D1363" s="262" t="s">
        <v>3698</v>
      </c>
      <c r="E1363" s="263" t="s">
        <v>3635</v>
      </c>
      <c r="F1363" s="254">
        <v>31500000</v>
      </c>
      <c r="G1363" s="254">
        <v>5875000</v>
      </c>
      <c r="H1363" s="254"/>
      <c r="I1363" s="254"/>
      <c r="J1363" s="254"/>
      <c r="K1363" s="254">
        <v>25625000</v>
      </c>
      <c r="L1363" s="253" t="s">
        <v>74</v>
      </c>
      <c r="M1363" s="253"/>
      <c r="N1363" s="253">
        <v>1626597071</v>
      </c>
      <c r="O1363" s="253"/>
    </row>
    <row r="1364" spans="1:15" x14ac:dyDescent="0.25">
      <c r="A1364" s="255">
        <v>85</v>
      </c>
      <c r="B1364" s="253" t="s">
        <v>4549</v>
      </c>
      <c r="C1364" s="261" t="s">
        <v>3697</v>
      </c>
      <c r="D1364" s="262" t="s">
        <v>3698</v>
      </c>
      <c r="E1364" s="263" t="s">
        <v>3635</v>
      </c>
      <c r="F1364" s="254">
        <v>31500000</v>
      </c>
      <c r="G1364" s="254">
        <v>8075000</v>
      </c>
      <c r="H1364" s="254"/>
      <c r="I1364" s="254"/>
      <c r="J1364" s="254"/>
      <c r="K1364" s="254">
        <v>23425000</v>
      </c>
      <c r="L1364" s="253" t="s">
        <v>74</v>
      </c>
      <c r="M1364" s="253"/>
      <c r="N1364" s="253">
        <v>1689348758</v>
      </c>
      <c r="O1364" s="253"/>
    </row>
    <row r="1365" spans="1:15" x14ac:dyDescent="0.25">
      <c r="A1365" s="255">
        <v>86</v>
      </c>
      <c r="B1365" s="253" t="s">
        <v>4550</v>
      </c>
      <c r="C1365" s="261" t="s">
        <v>3699</v>
      </c>
      <c r="D1365" s="262" t="s">
        <v>3698</v>
      </c>
      <c r="E1365" s="263" t="s">
        <v>3635</v>
      </c>
      <c r="F1365" s="254">
        <v>31500000</v>
      </c>
      <c r="G1365" s="254">
        <v>1650000</v>
      </c>
      <c r="H1365" s="254"/>
      <c r="I1365" s="254"/>
      <c r="J1365" s="254"/>
      <c r="K1365" s="254">
        <v>29850000</v>
      </c>
      <c r="L1365" s="253" t="s">
        <v>74</v>
      </c>
      <c r="M1365" s="253"/>
      <c r="N1365" s="253">
        <v>976051847</v>
      </c>
      <c r="O1365" s="253"/>
    </row>
    <row r="1366" spans="1:15" x14ac:dyDescent="0.25">
      <c r="A1366" s="255">
        <v>87</v>
      </c>
      <c r="B1366" s="253" t="s">
        <v>4551</v>
      </c>
      <c r="C1366" s="261" t="s">
        <v>3699</v>
      </c>
      <c r="D1366" s="262" t="s">
        <v>3698</v>
      </c>
      <c r="E1366" s="263" t="s">
        <v>3635</v>
      </c>
      <c r="F1366" s="254">
        <v>6000000</v>
      </c>
      <c r="G1366" s="254"/>
      <c r="H1366" s="254"/>
      <c r="I1366" s="254"/>
      <c r="J1366" s="254"/>
      <c r="K1366" s="254">
        <v>6000000</v>
      </c>
      <c r="L1366" s="253" t="s">
        <v>74</v>
      </c>
      <c r="M1366" s="253"/>
      <c r="N1366" s="253">
        <v>1644175802</v>
      </c>
      <c r="O1366" s="253"/>
    </row>
    <row r="1367" spans="1:15" x14ac:dyDescent="0.25">
      <c r="A1367" s="255">
        <v>88</v>
      </c>
      <c r="B1367" s="253" t="s">
        <v>4552</v>
      </c>
      <c r="C1367" s="261" t="s">
        <v>3700</v>
      </c>
      <c r="D1367" s="262" t="s">
        <v>3698</v>
      </c>
      <c r="E1367" s="263" t="s">
        <v>3635</v>
      </c>
      <c r="F1367" s="254">
        <v>230500000</v>
      </c>
      <c r="G1367" s="254">
        <v>2000000</v>
      </c>
      <c r="H1367" s="254"/>
      <c r="I1367" s="254">
        <v>9200000</v>
      </c>
      <c r="J1367" s="254"/>
      <c r="K1367" s="254">
        <v>219300000</v>
      </c>
      <c r="L1367" s="253" t="s">
        <v>74</v>
      </c>
      <c r="M1367" s="253"/>
      <c r="N1367" s="253"/>
      <c r="O1367" s="253"/>
    </row>
    <row r="1368" spans="1:15" x14ac:dyDescent="0.25">
      <c r="A1368" s="255">
        <v>89</v>
      </c>
      <c r="B1368" s="253" t="s">
        <v>4553</v>
      </c>
      <c r="C1368" s="261" t="s">
        <v>3701</v>
      </c>
      <c r="D1368" s="262" t="s">
        <v>3698</v>
      </c>
      <c r="E1368" s="263" t="s">
        <v>3635</v>
      </c>
      <c r="F1368" s="254">
        <v>31500000</v>
      </c>
      <c r="G1368" s="254">
        <v>900000</v>
      </c>
      <c r="H1368" s="254"/>
      <c r="I1368" s="254"/>
      <c r="J1368" s="254"/>
      <c r="K1368" s="254">
        <v>30600000</v>
      </c>
      <c r="L1368" s="253" t="s">
        <v>74</v>
      </c>
      <c r="M1368" s="253"/>
      <c r="N1368" s="253">
        <v>1646225250</v>
      </c>
      <c r="O1368" s="253"/>
    </row>
    <row r="1369" spans="1:15" x14ac:dyDescent="0.25">
      <c r="A1369" s="255">
        <v>90</v>
      </c>
      <c r="B1369" s="253" t="s">
        <v>4554</v>
      </c>
      <c r="C1369" s="261" t="s">
        <v>3702</v>
      </c>
      <c r="D1369" s="262" t="s">
        <v>3698</v>
      </c>
      <c r="E1369" s="263" t="s">
        <v>3635</v>
      </c>
      <c r="F1369" s="254">
        <v>320000000</v>
      </c>
      <c r="G1369" s="254">
        <v>34000000</v>
      </c>
      <c r="H1369" s="254"/>
      <c r="I1369" s="254">
        <v>110000000</v>
      </c>
      <c r="J1369" s="254"/>
      <c r="K1369" s="254">
        <v>176000000</v>
      </c>
      <c r="L1369" s="253" t="s">
        <v>74</v>
      </c>
      <c r="M1369" s="253"/>
      <c r="N1369" s="253"/>
      <c r="O1369" s="253"/>
    </row>
    <row r="1370" spans="1:15" x14ac:dyDescent="0.25">
      <c r="A1370" s="255">
        <v>91</v>
      </c>
      <c r="B1370" s="253" t="s">
        <v>4555</v>
      </c>
      <c r="C1370" s="261" t="s">
        <v>3701</v>
      </c>
      <c r="D1370" s="262" t="s">
        <v>3698</v>
      </c>
      <c r="E1370" s="263" t="s">
        <v>3635</v>
      </c>
      <c r="F1370" s="254">
        <v>427000000</v>
      </c>
      <c r="G1370" s="254">
        <v>100000000</v>
      </c>
      <c r="H1370" s="254"/>
      <c r="I1370" s="254">
        <v>26000000</v>
      </c>
      <c r="J1370" s="254"/>
      <c r="K1370" s="254">
        <v>301000000</v>
      </c>
      <c r="L1370" s="253" t="s">
        <v>74</v>
      </c>
      <c r="M1370" s="253"/>
      <c r="N1370" s="253"/>
      <c r="O1370" s="253"/>
    </row>
    <row r="1371" spans="1:15" ht="36" x14ac:dyDescent="0.25">
      <c r="A1371" s="255">
        <v>92</v>
      </c>
      <c r="B1371" s="253" t="s">
        <v>4556</v>
      </c>
      <c r="C1371" s="261" t="s">
        <v>3699</v>
      </c>
      <c r="D1371" s="262" t="s">
        <v>3698</v>
      </c>
      <c r="E1371" s="263" t="s">
        <v>3635</v>
      </c>
      <c r="F1371" s="254">
        <v>31500000</v>
      </c>
      <c r="G1371" s="254">
        <v>14000000</v>
      </c>
      <c r="H1371" s="254"/>
      <c r="I1371" s="254"/>
      <c r="J1371" s="254"/>
      <c r="K1371" s="254">
        <v>17500000</v>
      </c>
      <c r="L1371" s="253" t="s">
        <v>74</v>
      </c>
      <c r="M1371" s="253"/>
      <c r="N1371" s="253" t="s">
        <v>3703</v>
      </c>
      <c r="O1371" s="253"/>
    </row>
    <row r="1372" spans="1:15" x14ac:dyDescent="0.25">
      <c r="A1372" s="255">
        <v>93</v>
      </c>
      <c r="B1372" s="253" t="s">
        <v>4557</v>
      </c>
      <c r="C1372" s="261" t="s">
        <v>3699</v>
      </c>
      <c r="D1372" s="262" t="s">
        <v>3698</v>
      </c>
      <c r="E1372" s="263" t="s">
        <v>3635</v>
      </c>
      <c r="F1372" s="254">
        <v>6000000</v>
      </c>
      <c r="G1372" s="254"/>
      <c r="H1372" s="254"/>
      <c r="I1372" s="254"/>
      <c r="J1372" s="254"/>
      <c r="K1372" s="254">
        <v>6000000</v>
      </c>
      <c r="L1372" s="253" t="s">
        <v>74</v>
      </c>
      <c r="M1372" s="253"/>
      <c r="N1372" s="253">
        <v>1692287321</v>
      </c>
      <c r="O1372" s="253"/>
    </row>
    <row r="1373" spans="1:15" x14ac:dyDescent="0.25">
      <c r="A1373" s="255">
        <v>94</v>
      </c>
      <c r="B1373" s="253" t="s">
        <v>4558</v>
      </c>
      <c r="C1373" s="261" t="s">
        <v>3704</v>
      </c>
      <c r="D1373" s="262" t="s">
        <v>3698</v>
      </c>
      <c r="E1373" s="263" t="s">
        <v>3635</v>
      </c>
      <c r="F1373" s="254">
        <v>9700000</v>
      </c>
      <c r="G1373" s="254"/>
      <c r="H1373" s="254"/>
      <c r="I1373" s="254"/>
      <c r="J1373" s="254"/>
      <c r="K1373" s="254">
        <v>9700000</v>
      </c>
      <c r="L1373" s="253" t="s">
        <v>74</v>
      </c>
      <c r="M1373" s="253"/>
      <c r="N1373" s="253"/>
      <c r="O1373" s="253"/>
    </row>
    <row r="1374" spans="1:15" x14ac:dyDescent="0.25">
      <c r="A1374" s="255">
        <v>95</v>
      </c>
      <c r="B1374" s="253" t="s">
        <v>4559</v>
      </c>
      <c r="C1374" s="261" t="s">
        <v>3705</v>
      </c>
      <c r="D1374" s="262" t="s">
        <v>3698</v>
      </c>
      <c r="E1374" s="263" t="s">
        <v>3635</v>
      </c>
      <c r="F1374" s="254">
        <v>31500000</v>
      </c>
      <c r="G1374" s="254"/>
      <c r="H1374" s="254"/>
      <c r="I1374" s="254">
        <v>6200000</v>
      </c>
      <c r="J1374" s="254"/>
      <c r="K1374" s="254">
        <v>25300000</v>
      </c>
      <c r="L1374" s="253" t="s">
        <v>74</v>
      </c>
      <c r="M1374" s="253"/>
      <c r="N1374" s="253">
        <v>1669843222</v>
      </c>
      <c r="O1374" s="253"/>
    </row>
    <row r="1375" spans="1:15" ht="48" x14ac:dyDescent="0.25">
      <c r="A1375" s="255">
        <v>96</v>
      </c>
      <c r="B1375" s="253" t="s">
        <v>4560</v>
      </c>
      <c r="C1375" s="261" t="s">
        <v>3706</v>
      </c>
      <c r="D1375" s="262" t="s">
        <v>3698</v>
      </c>
      <c r="E1375" s="263" t="s">
        <v>3635</v>
      </c>
      <c r="F1375" s="254">
        <v>139500000</v>
      </c>
      <c r="G1375" s="254">
        <v>2000000</v>
      </c>
      <c r="H1375" s="254"/>
      <c r="I1375" s="254"/>
      <c r="J1375" s="254"/>
      <c r="K1375" s="254">
        <v>137500000</v>
      </c>
      <c r="L1375" s="253" t="s">
        <v>74</v>
      </c>
      <c r="M1375" s="253"/>
      <c r="N1375" s="253" t="s">
        <v>3707</v>
      </c>
      <c r="O1375" s="253"/>
    </row>
    <row r="1376" spans="1:15" x14ac:dyDescent="0.25">
      <c r="A1376" s="255">
        <v>97</v>
      </c>
      <c r="B1376" s="253" t="s">
        <v>4561</v>
      </c>
      <c r="C1376" s="261" t="s">
        <v>3708</v>
      </c>
      <c r="D1376" s="262" t="s">
        <v>3698</v>
      </c>
      <c r="E1376" s="263" t="s">
        <v>3635</v>
      </c>
      <c r="F1376" s="254">
        <v>31500000</v>
      </c>
      <c r="G1376" s="254"/>
      <c r="H1376" s="254"/>
      <c r="I1376" s="254">
        <v>1800000</v>
      </c>
      <c r="J1376" s="254"/>
      <c r="K1376" s="254">
        <v>29700000</v>
      </c>
      <c r="L1376" s="253" t="s">
        <v>74</v>
      </c>
      <c r="M1376" s="253"/>
      <c r="N1376" s="253">
        <v>167565992</v>
      </c>
      <c r="O1376" s="253"/>
    </row>
    <row r="1377" spans="1:15" x14ac:dyDescent="0.25">
      <c r="A1377" s="255">
        <v>98</v>
      </c>
      <c r="B1377" s="253" t="s">
        <v>4562</v>
      </c>
      <c r="C1377" s="261" t="s">
        <v>3709</v>
      </c>
      <c r="D1377" s="262" t="s">
        <v>3698</v>
      </c>
      <c r="E1377" s="263" t="s">
        <v>3635</v>
      </c>
      <c r="F1377" s="254">
        <v>31500000</v>
      </c>
      <c r="G1377" s="254">
        <v>900000</v>
      </c>
      <c r="H1377" s="254"/>
      <c r="I1377" s="254"/>
      <c r="J1377" s="254"/>
      <c r="K1377" s="254">
        <v>30600000</v>
      </c>
      <c r="L1377" s="253" t="s">
        <v>74</v>
      </c>
      <c r="M1377" s="253"/>
      <c r="N1377" s="253">
        <v>1667666390</v>
      </c>
      <c r="O1377" s="253"/>
    </row>
    <row r="1378" spans="1:15" x14ac:dyDescent="0.25">
      <c r="A1378" s="255">
        <v>99</v>
      </c>
      <c r="B1378" s="253" t="s">
        <v>4563</v>
      </c>
      <c r="C1378" s="261" t="s">
        <v>3709</v>
      </c>
      <c r="D1378" s="262" t="s">
        <v>3698</v>
      </c>
      <c r="E1378" s="263" t="s">
        <v>3635</v>
      </c>
      <c r="F1378" s="254">
        <v>31500000</v>
      </c>
      <c r="G1378" s="254">
        <v>900000</v>
      </c>
      <c r="H1378" s="254"/>
      <c r="I1378" s="254"/>
      <c r="J1378" s="254"/>
      <c r="K1378" s="254">
        <v>30600000</v>
      </c>
      <c r="L1378" s="253" t="s">
        <v>74</v>
      </c>
      <c r="M1378" s="253"/>
      <c r="N1378" s="253">
        <v>1645321878</v>
      </c>
      <c r="O1378" s="253"/>
    </row>
    <row r="1379" spans="1:15" x14ac:dyDescent="0.25">
      <c r="A1379" s="255">
        <v>100</v>
      </c>
      <c r="B1379" s="253" t="s">
        <v>4564</v>
      </c>
      <c r="C1379" s="261" t="s">
        <v>3705</v>
      </c>
      <c r="D1379" s="262" t="s">
        <v>3698</v>
      </c>
      <c r="E1379" s="263" t="s">
        <v>3635</v>
      </c>
      <c r="F1379" s="254">
        <v>31500000</v>
      </c>
      <c r="G1379" s="254"/>
      <c r="H1379" s="254"/>
      <c r="I1379" s="254">
        <v>6200000</v>
      </c>
      <c r="J1379" s="254"/>
      <c r="K1379" s="254">
        <v>25300000</v>
      </c>
      <c r="L1379" s="253" t="s">
        <v>74</v>
      </c>
      <c r="M1379" s="253"/>
      <c r="N1379" s="253"/>
      <c r="O1379" s="253"/>
    </row>
    <row r="1380" spans="1:15" x14ac:dyDescent="0.25">
      <c r="A1380" s="255">
        <v>101</v>
      </c>
      <c r="B1380" s="253" t="s">
        <v>4565</v>
      </c>
      <c r="C1380" s="261" t="s">
        <v>3710</v>
      </c>
      <c r="D1380" s="262" t="s">
        <v>3698</v>
      </c>
      <c r="E1380" s="263" t="s">
        <v>3635</v>
      </c>
      <c r="F1380" s="254">
        <v>156000000</v>
      </c>
      <c r="G1380" s="254">
        <v>5500000</v>
      </c>
      <c r="H1380" s="254"/>
      <c r="I1380" s="254"/>
      <c r="J1380" s="254"/>
      <c r="K1380" s="254">
        <v>150500000</v>
      </c>
      <c r="L1380" s="253" t="s">
        <v>74</v>
      </c>
      <c r="M1380" s="253"/>
      <c r="N1380" s="253"/>
      <c r="O1380" s="253"/>
    </row>
    <row r="1381" spans="1:15" x14ac:dyDescent="0.25">
      <c r="A1381" s="255">
        <v>102</v>
      </c>
      <c r="B1381" s="253" t="s">
        <v>4566</v>
      </c>
      <c r="C1381" s="261" t="s">
        <v>3710</v>
      </c>
      <c r="D1381" s="262" t="s">
        <v>3698</v>
      </c>
      <c r="E1381" s="263" t="s">
        <v>3635</v>
      </c>
      <c r="F1381" s="254">
        <v>242000000</v>
      </c>
      <c r="G1381" s="254">
        <v>28000000</v>
      </c>
      <c r="H1381" s="254"/>
      <c r="I1381" s="254"/>
      <c r="J1381" s="254"/>
      <c r="K1381" s="254">
        <v>214000000</v>
      </c>
      <c r="L1381" s="253" t="s">
        <v>74</v>
      </c>
      <c r="M1381" s="253"/>
      <c r="N1381" s="253"/>
      <c r="O1381" s="253"/>
    </row>
    <row r="1382" spans="1:15" x14ac:dyDescent="0.25">
      <c r="A1382" s="255">
        <v>103</v>
      </c>
      <c r="B1382" s="253" t="s">
        <v>4567</v>
      </c>
      <c r="C1382" s="261" t="s">
        <v>3711</v>
      </c>
      <c r="D1382" s="262" t="s">
        <v>3698</v>
      </c>
      <c r="E1382" s="263" t="s">
        <v>3635</v>
      </c>
      <c r="F1382" s="254">
        <v>46500000</v>
      </c>
      <c r="G1382" s="254">
        <v>1700000</v>
      </c>
      <c r="H1382" s="254"/>
      <c r="I1382" s="254"/>
      <c r="J1382" s="254"/>
      <c r="K1382" s="254">
        <v>44800000</v>
      </c>
      <c r="L1382" s="253" t="s">
        <v>74</v>
      </c>
      <c r="M1382" s="253"/>
      <c r="N1382" s="253"/>
      <c r="O1382" s="253"/>
    </row>
    <row r="1383" spans="1:15" x14ac:dyDescent="0.25">
      <c r="A1383" s="255">
        <v>104</v>
      </c>
      <c r="B1383" s="253" t="s">
        <v>4568</v>
      </c>
      <c r="C1383" s="261" t="s">
        <v>3712</v>
      </c>
      <c r="D1383" s="262" t="s">
        <v>3713</v>
      </c>
      <c r="E1383" s="263" t="s">
        <v>3635</v>
      </c>
      <c r="F1383" s="254">
        <v>31500000</v>
      </c>
      <c r="G1383" s="254"/>
      <c r="H1383" s="254"/>
      <c r="I1383" s="254">
        <v>24800000</v>
      </c>
      <c r="J1383" s="254"/>
      <c r="K1383" s="254">
        <v>6700000</v>
      </c>
      <c r="L1383" s="253" t="s">
        <v>74</v>
      </c>
      <c r="M1383" s="253"/>
      <c r="N1383" s="253">
        <v>1642670773</v>
      </c>
      <c r="O1383" s="253"/>
    </row>
    <row r="1384" spans="1:15" ht="24" x14ac:dyDescent="0.25">
      <c r="A1384" s="255">
        <v>105</v>
      </c>
      <c r="B1384" s="253" t="s">
        <v>4569</v>
      </c>
      <c r="C1384" s="261" t="s">
        <v>3714</v>
      </c>
      <c r="D1384" s="262" t="s">
        <v>3713</v>
      </c>
      <c r="E1384" s="263" t="s">
        <v>3635</v>
      </c>
      <c r="F1384" s="254">
        <v>46500000</v>
      </c>
      <c r="G1384" s="254">
        <v>600000</v>
      </c>
      <c r="H1384" s="254"/>
      <c r="I1384" s="254"/>
      <c r="J1384" s="254"/>
      <c r="K1384" s="254">
        <v>45900000</v>
      </c>
      <c r="L1384" s="253" t="s">
        <v>74</v>
      </c>
      <c r="M1384" s="253"/>
      <c r="N1384" s="253">
        <v>1698576379</v>
      </c>
      <c r="O1384" s="253"/>
    </row>
    <row r="1385" spans="1:15" ht="24" x14ac:dyDescent="0.25">
      <c r="A1385" s="255">
        <v>106</v>
      </c>
      <c r="B1385" s="253" t="s">
        <v>4570</v>
      </c>
      <c r="C1385" s="261" t="s">
        <v>3715</v>
      </c>
      <c r="D1385" s="262" t="s">
        <v>3713</v>
      </c>
      <c r="E1385" s="263" t="s">
        <v>3635</v>
      </c>
      <c r="F1385" s="254">
        <v>31500000</v>
      </c>
      <c r="G1385" s="254"/>
      <c r="H1385" s="254"/>
      <c r="I1385" s="254">
        <v>12400000</v>
      </c>
      <c r="J1385" s="254"/>
      <c r="K1385" s="254">
        <v>19100000</v>
      </c>
      <c r="L1385" s="253" t="s">
        <v>74</v>
      </c>
      <c r="M1385" s="253"/>
      <c r="N1385" s="253"/>
      <c r="O1385" s="253"/>
    </row>
    <row r="1386" spans="1:15" ht="24" x14ac:dyDescent="0.25">
      <c r="A1386" s="255">
        <v>107</v>
      </c>
      <c r="B1386" s="253" t="s">
        <v>4571</v>
      </c>
      <c r="C1386" s="261" t="s">
        <v>3716</v>
      </c>
      <c r="D1386" s="262" t="s">
        <v>3713</v>
      </c>
      <c r="E1386" s="263" t="s">
        <v>3635</v>
      </c>
      <c r="F1386" s="254">
        <v>31500000</v>
      </c>
      <c r="G1386" s="254"/>
      <c r="H1386" s="254"/>
      <c r="I1386" s="254"/>
      <c r="J1386" s="254"/>
      <c r="K1386" s="254">
        <v>31500000</v>
      </c>
      <c r="L1386" s="253" t="s">
        <v>74</v>
      </c>
      <c r="M1386" s="253"/>
      <c r="N1386" s="253"/>
      <c r="O1386" s="253"/>
    </row>
    <row r="1387" spans="1:15" x14ac:dyDescent="0.25">
      <c r="A1387" s="255">
        <v>108</v>
      </c>
      <c r="B1387" s="253" t="s">
        <v>4572</v>
      </c>
      <c r="C1387" s="261" t="s">
        <v>3717</v>
      </c>
      <c r="D1387" s="262" t="s">
        <v>3713</v>
      </c>
      <c r="E1387" s="263" t="s">
        <v>3635</v>
      </c>
      <c r="F1387" s="254">
        <v>46500000</v>
      </c>
      <c r="G1387" s="254"/>
      <c r="H1387" s="254"/>
      <c r="I1387" s="254">
        <v>36800000</v>
      </c>
      <c r="J1387" s="254"/>
      <c r="K1387" s="254">
        <v>9700000</v>
      </c>
      <c r="L1387" s="253" t="s">
        <v>74</v>
      </c>
      <c r="M1387" s="253"/>
      <c r="N1387" s="253">
        <v>1658659776</v>
      </c>
      <c r="O1387" s="253"/>
    </row>
    <row r="1388" spans="1:15" x14ac:dyDescent="0.25">
      <c r="A1388" s="255">
        <v>109</v>
      </c>
      <c r="B1388" s="253" t="s">
        <v>4573</v>
      </c>
      <c r="C1388" s="261" t="s">
        <v>3717</v>
      </c>
      <c r="D1388" s="262" t="s">
        <v>3713</v>
      </c>
      <c r="E1388" s="263" t="s">
        <v>3635</v>
      </c>
      <c r="F1388" s="254">
        <v>31500000</v>
      </c>
      <c r="G1388" s="254"/>
      <c r="H1388" s="254"/>
      <c r="I1388" s="254">
        <v>18900000</v>
      </c>
      <c r="J1388" s="254"/>
      <c r="K1388" s="254">
        <v>12600000</v>
      </c>
      <c r="L1388" s="253" t="s">
        <v>74</v>
      </c>
      <c r="M1388" s="253"/>
      <c r="N1388" s="253">
        <v>1684674092</v>
      </c>
      <c r="O1388" s="253"/>
    </row>
    <row r="1389" spans="1:15" ht="24" x14ac:dyDescent="0.25">
      <c r="A1389" s="255">
        <v>110</v>
      </c>
      <c r="B1389" s="253" t="s">
        <v>4574</v>
      </c>
      <c r="C1389" s="261" t="s">
        <v>3718</v>
      </c>
      <c r="D1389" s="262" t="s">
        <v>3713</v>
      </c>
      <c r="E1389" s="263" t="s">
        <v>3635</v>
      </c>
      <c r="F1389" s="254">
        <v>27000000</v>
      </c>
      <c r="G1389" s="254"/>
      <c r="H1389" s="254"/>
      <c r="I1389" s="254">
        <v>18000000</v>
      </c>
      <c r="J1389" s="254"/>
      <c r="K1389" s="254">
        <v>9000000</v>
      </c>
      <c r="L1389" s="253" t="s">
        <v>74</v>
      </c>
      <c r="M1389" s="253"/>
      <c r="N1389" s="253"/>
      <c r="O1389" s="253"/>
    </row>
    <row r="1390" spans="1:15" ht="24" x14ac:dyDescent="0.25">
      <c r="A1390" s="255">
        <v>111</v>
      </c>
      <c r="B1390" s="253" t="s">
        <v>4575</v>
      </c>
      <c r="C1390" s="261" t="s">
        <v>3719</v>
      </c>
      <c r="D1390" s="262" t="s">
        <v>3713</v>
      </c>
      <c r="E1390" s="263" t="s">
        <v>3635</v>
      </c>
      <c r="F1390" s="254">
        <v>46500000</v>
      </c>
      <c r="G1390" s="254"/>
      <c r="H1390" s="254"/>
      <c r="I1390" s="254">
        <v>27600000</v>
      </c>
      <c r="J1390" s="254"/>
      <c r="K1390" s="254">
        <v>18900000</v>
      </c>
      <c r="L1390" s="253" t="s">
        <v>74</v>
      </c>
      <c r="M1390" s="253"/>
      <c r="N1390" s="253"/>
      <c r="O1390" s="253"/>
    </row>
    <row r="1391" spans="1:15" ht="24" x14ac:dyDescent="0.25">
      <c r="A1391" s="255">
        <v>112</v>
      </c>
      <c r="B1391" s="253" t="s">
        <v>4576</v>
      </c>
      <c r="C1391" s="261" t="s">
        <v>3720</v>
      </c>
      <c r="D1391" s="262" t="s">
        <v>3713</v>
      </c>
      <c r="E1391" s="263" t="s">
        <v>3635</v>
      </c>
      <c r="F1391" s="254">
        <v>31000000</v>
      </c>
      <c r="G1391" s="254"/>
      <c r="H1391" s="254"/>
      <c r="I1391" s="254">
        <v>6200000</v>
      </c>
      <c r="J1391" s="254"/>
      <c r="K1391" s="254">
        <v>24800000</v>
      </c>
      <c r="L1391" s="253" t="s">
        <v>74</v>
      </c>
      <c r="M1391" s="253"/>
      <c r="N1391" s="253">
        <v>1643322099</v>
      </c>
      <c r="O1391" s="253"/>
    </row>
    <row r="1392" spans="1:15" ht="24" x14ac:dyDescent="0.25">
      <c r="A1392" s="255">
        <v>113</v>
      </c>
      <c r="B1392" s="253" t="s">
        <v>4577</v>
      </c>
      <c r="C1392" s="261" t="s">
        <v>3721</v>
      </c>
      <c r="D1392" s="262" t="s">
        <v>3713</v>
      </c>
      <c r="E1392" s="263" t="s">
        <v>3635</v>
      </c>
      <c r="F1392" s="254">
        <v>27500000</v>
      </c>
      <c r="G1392" s="254"/>
      <c r="H1392" s="254"/>
      <c r="I1392" s="254"/>
      <c r="J1392" s="254"/>
      <c r="K1392" s="254">
        <v>27500000</v>
      </c>
      <c r="L1392" s="253" t="s">
        <v>74</v>
      </c>
      <c r="M1392" s="253"/>
      <c r="N1392" s="253"/>
      <c r="O1392" s="253"/>
    </row>
    <row r="1393" spans="1:15" x14ac:dyDescent="0.25">
      <c r="A1393" s="255">
        <v>114</v>
      </c>
      <c r="B1393" s="253" t="s">
        <v>4578</v>
      </c>
      <c r="C1393" s="261" t="s">
        <v>3722</v>
      </c>
      <c r="D1393" s="262" t="s">
        <v>3713</v>
      </c>
      <c r="E1393" s="263" t="s">
        <v>3635</v>
      </c>
      <c r="F1393" s="254">
        <v>31500000</v>
      </c>
      <c r="G1393" s="254">
        <v>6000000</v>
      </c>
      <c r="H1393" s="254"/>
      <c r="I1393" s="254"/>
      <c r="J1393" s="254"/>
      <c r="K1393" s="254">
        <v>25500000</v>
      </c>
      <c r="L1393" s="253" t="s">
        <v>74</v>
      </c>
      <c r="M1393" s="253"/>
      <c r="N1393" s="253"/>
      <c r="O1393" s="253"/>
    </row>
    <row r="1394" spans="1:15" x14ac:dyDescent="0.25">
      <c r="A1394" s="255">
        <v>115</v>
      </c>
      <c r="B1394" s="253" t="s">
        <v>4579</v>
      </c>
      <c r="C1394" s="261" t="s">
        <v>3723</v>
      </c>
      <c r="D1394" s="262" t="s">
        <v>3713</v>
      </c>
      <c r="E1394" s="263" t="s">
        <v>3635</v>
      </c>
      <c r="F1394" s="254">
        <v>46500000</v>
      </c>
      <c r="G1394" s="254"/>
      <c r="H1394" s="254"/>
      <c r="I1394" s="254">
        <v>18400000</v>
      </c>
      <c r="J1394" s="254"/>
      <c r="K1394" s="254">
        <v>28100000</v>
      </c>
      <c r="L1394" s="253" t="s">
        <v>74</v>
      </c>
      <c r="M1394" s="253"/>
      <c r="N1394" s="253">
        <v>1268219833</v>
      </c>
      <c r="O1394" s="253"/>
    </row>
    <row r="1395" spans="1:15" ht="24" x14ac:dyDescent="0.25">
      <c r="A1395" s="255">
        <v>116</v>
      </c>
      <c r="B1395" s="253" t="s">
        <v>4580</v>
      </c>
      <c r="C1395" s="261" t="s">
        <v>3716</v>
      </c>
      <c r="D1395" s="262" t="s">
        <v>3713</v>
      </c>
      <c r="E1395" s="263" t="s">
        <v>3635</v>
      </c>
      <c r="F1395" s="254">
        <v>31500000</v>
      </c>
      <c r="G1395" s="254"/>
      <c r="H1395" s="254"/>
      <c r="I1395" s="254">
        <v>6200000</v>
      </c>
      <c r="J1395" s="254"/>
      <c r="K1395" s="254">
        <v>25300000</v>
      </c>
      <c r="L1395" s="253" t="s">
        <v>74</v>
      </c>
      <c r="M1395" s="253"/>
      <c r="N1395" s="253">
        <v>1664022447</v>
      </c>
      <c r="O1395" s="253"/>
    </row>
    <row r="1396" spans="1:15" x14ac:dyDescent="0.25">
      <c r="A1396" s="255">
        <v>117</v>
      </c>
      <c r="B1396" s="253" t="s">
        <v>4581</v>
      </c>
      <c r="C1396" s="261" t="s">
        <v>3724</v>
      </c>
      <c r="D1396" s="262" t="s">
        <v>3713</v>
      </c>
      <c r="E1396" s="263" t="s">
        <v>3635</v>
      </c>
      <c r="F1396" s="254">
        <v>31500000</v>
      </c>
      <c r="G1396" s="254"/>
      <c r="H1396" s="254"/>
      <c r="I1396" s="254">
        <v>6200000</v>
      </c>
      <c r="J1396" s="254"/>
      <c r="K1396" s="254">
        <v>25300000</v>
      </c>
      <c r="L1396" s="253" t="s">
        <v>74</v>
      </c>
      <c r="M1396" s="253"/>
      <c r="N1396" s="253"/>
      <c r="O1396" s="253"/>
    </row>
    <row r="1397" spans="1:15" ht="24" x14ac:dyDescent="0.25">
      <c r="A1397" s="255">
        <v>118</v>
      </c>
      <c r="B1397" s="253" t="s">
        <v>4582</v>
      </c>
      <c r="C1397" s="261" t="s">
        <v>3725</v>
      </c>
      <c r="D1397" s="262" t="s">
        <v>3713</v>
      </c>
      <c r="E1397" s="263" t="s">
        <v>3635</v>
      </c>
      <c r="F1397" s="254">
        <v>55700000</v>
      </c>
      <c r="G1397" s="254">
        <v>1300000</v>
      </c>
      <c r="H1397" s="254"/>
      <c r="I1397" s="254">
        <v>46000000</v>
      </c>
      <c r="J1397" s="254"/>
      <c r="K1397" s="254">
        <v>8400000</v>
      </c>
      <c r="L1397" s="253" t="s">
        <v>74</v>
      </c>
      <c r="M1397" s="253"/>
      <c r="N1397" s="253">
        <v>986220826</v>
      </c>
      <c r="O1397" s="253"/>
    </row>
    <row r="1398" spans="1:15" ht="24" x14ac:dyDescent="0.25">
      <c r="A1398" s="255">
        <v>119</v>
      </c>
      <c r="B1398" s="253" t="s">
        <v>4583</v>
      </c>
      <c r="C1398" s="261" t="s">
        <v>3726</v>
      </c>
      <c r="D1398" s="262" t="s">
        <v>3713</v>
      </c>
      <c r="E1398" s="263" t="s">
        <v>3635</v>
      </c>
      <c r="F1398" s="254">
        <v>36100000</v>
      </c>
      <c r="G1398" s="254"/>
      <c r="H1398" s="254"/>
      <c r="I1398" s="254"/>
      <c r="J1398" s="254"/>
      <c r="K1398" s="254">
        <v>36100000</v>
      </c>
      <c r="L1398" s="253" t="s">
        <v>74</v>
      </c>
      <c r="M1398" s="253"/>
      <c r="N1398" s="253">
        <v>1632507858</v>
      </c>
      <c r="O1398" s="253"/>
    </row>
    <row r="1399" spans="1:15" x14ac:dyDescent="0.25">
      <c r="A1399" s="255">
        <v>120</v>
      </c>
      <c r="B1399" s="253" t="s">
        <v>4584</v>
      </c>
      <c r="C1399" s="261" t="s">
        <v>3723</v>
      </c>
      <c r="D1399" s="262" t="s">
        <v>3713</v>
      </c>
      <c r="E1399" s="263" t="s">
        <v>3635</v>
      </c>
      <c r="F1399" s="254">
        <v>126000000</v>
      </c>
      <c r="G1399" s="254">
        <v>10000000</v>
      </c>
      <c r="H1399" s="254"/>
      <c r="I1399" s="254"/>
      <c r="J1399" s="254"/>
      <c r="K1399" s="254">
        <v>116000000</v>
      </c>
      <c r="L1399" s="253" t="s">
        <v>74</v>
      </c>
      <c r="M1399" s="253"/>
      <c r="N1399" s="253">
        <v>963251974</v>
      </c>
      <c r="O1399" s="253"/>
    </row>
    <row r="1400" spans="1:15" ht="24" x14ac:dyDescent="0.25">
      <c r="A1400" s="255">
        <v>121</v>
      </c>
      <c r="B1400" s="253" t="s">
        <v>4585</v>
      </c>
      <c r="C1400" s="261" t="s">
        <v>3727</v>
      </c>
      <c r="D1400" s="262" t="s">
        <v>3713</v>
      </c>
      <c r="E1400" s="263" t="s">
        <v>3635</v>
      </c>
      <c r="F1400" s="254">
        <v>63000000</v>
      </c>
      <c r="G1400" s="254">
        <v>6300000</v>
      </c>
      <c r="H1400" s="254"/>
      <c r="I1400" s="254">
        <v>6200000</v>
      </c>
      <c r="J1400" s="254"/>
      <c r="K1400" s="254">
        <v>50500000</v>
      </c>
      <c r="L1400" s="253" t="s">
        <v>74</v>
      </c>
      <c r="M1400" s="253"/>
      <c r="N1400" s="253">
        <v>1694172498</v>
      </c>
      <c r="O1400" s="253"/>
    </row>
    <row r="1401" spans="1:15" ht="24" x14ac:dyDescent="0.25">
      <c r="A1401" s="255">
        <v>122</v>
      </c>
      <c r="B1401" s="253" t="s">
        <v>4586</v>
      </c>
      <c r="C1401" s="261" t="s">
        <v>3728</v>
      </c>
      <c r="D1401" s="262" t="s">
        <v>3713</v>
      </c>
      <c r="E1401" s="263" t="s">
        <v>3635</v>
      </c>
      <c r="F1401" s="254">
        <v>326000000</v>
      </c>
      <c r="G1401" s="254">
        <v>38000000</v>
      </c>
      <c r="H1401" s="254"/>
      <c r="I1401" s="254">
        <v>45500000</v>
      </c>
      <c r="J1401" s="254"/>
      <c r="K1401" s="254">
        <v>242500000</v>
      </c>
      <c r="L1401" s="253" t="s">
        <v>74</v>
      </c>
      <c r="M1401" s="253"/>
      <c r="N1401" s="253">
        <v>1634089979</v>
      </c>
      <c r="O1401" s="253"/>
    </row>
    <row r="1402" spans="1:15" ht="24" x14ac:dyDescent="0.25">
      <c r="A1402" s="255">
        <v>123</v>
      </c>
      <c r="B1402" s="253" t="s">
        <v>4587</v>
      </c>
      <c r="C1402" s="261" t="s">
        <v>3728</v>
      </c>
      <c r="D1402" s="262" t="s">
        <v>3713</v>
      </c>
      <c r="E1402" s="263" t="s">
        <v>3635</v>
      </c>
      <c r="F1402" s="254">
        <v>63000000</v>
      </c>
      <c r="G1402" s="254">
        <v>2700000</v>
      </c>
      <c r="H1402" s="254"/>
      <c r="I1402" s="254"/>
      <c r="J1402" s="254"/>
      <c r="K1402" s="254">
        <v>60300000</v>
      </c>
      <c r="L1402" s="253" t="s">
        <v>74</v>
      </c>
      <c r="M1402" s="253"/>
      <c r="N1402" s="253">
        <v>1655359957</v>
      </c>
      <c r="O1402" s="253"/>
    </row>
    <row r="1403" spans="1:15" ht="24" x14ac:dyDescent="0.25">
      <c r="A1403" s="255">
        <v>124</v>
      </c>
      <c r="B1403" s="253" t="s">
        <v>4588</v>
      </c>
      <c r="C1403" s="261" t="s">
        <v>3728</v>
      </c>
      <c r="D1403" s="262" t="s">
        <v>3713</v>
      </c>
      <c r="E1403" s="263" t="s">
        <v>3635</v>
      </c>
      <c r="F1403" s="254">
        <v>63000000</v>
      </c>
      <c r="G1403" s="254">
        <v>1200000</v>
      </c>
      <c r="H1403" s="254"/>
      <c r="I1403" s="254">
        <v>12600000</v>
      </c>
      <c r="J1403" s="254"/>
      <c r="K1403" s="254">
        <v>49200000</v>
      </c>
      <c r="L1403" s="253" t="s">
        <v>74</v>
      </c>
      <c r="M1403" s="253"/>
      <c r="N1403" s="253">
        <v>1668812576</v>
      </c>
      <c r="O1403" s="253"/>
    </row>
    <row r="1404" spans="1:15" ht="24" x14ac:dyDescent="0.25">
      <c r="A1404" s="255">
        <v>125</v>
      </c>
      <c r="B1404" s="253" t="s">
        <v>4589</v>
      </c>
      <c r="C1404" s="261" t="s">
        <v>3728</v>
      </c>
      <c r="D1404" s="262" t="s">
        <v>3713</v>
      </c>
      <c r="E1404" s="263" t="s">
        <v>3635</v>
      </c>
      <c r="F1404" s="254">
        <v>63000000</v>
      </c>
      <c r="G1404" s="254">
        <v>2700000</v>
      </c>
      <c r="H1404" s="254"/>
      <c r="I1404" s="254">
        <v>18600000</v>
      </c>
      <c r="J1404" s="254"/>
      <c r="K1404" s="254">
        <v>41700000</v>
      </c>
      <c r="L1404" s="253" t="s">
        <v>74</v>
      </c>
      <c r="M1404" s="253"/>
      <c r="N1404" s="253">
        <v>1666846627</v>
      </c>
      <c r="O1404" s="253"/>
    </row>
    <row r="1405" spans="1:15" ht="24" x14ac:dyDescent="0.25">
      <c r="A1405" s="255">
        <v>126</v>
      </c>
      <c r="B1405" s="253" t="s">
        <v>4590</v>
      </c>
      <c r="C1405" s="261" t="s">
        <v>3729</v>
      </c>
      <c r="D1405" s="262" t="s">
        <v>3713</v>
      </c>
      <c r="E1405" s="263" t="s">
        <v>3635</v>
      </c>
      <c r="F1405" s="254">
        <v>126000000</v>
      </c>
      <c r="G1405" s="254">
        <v>12000000</v>
      </c>
      <c r="H1405" s="254"/>
      <c r="I1405" s="254">
        <v>31000000</v>
      </c>
      <c r="J1405" s="254"/>
      <c r="K1405" s="254">
        <v>83000000</v>
      </c>
      <c r="L1405" s="253" t="s">
        <v>74</v>
      </c>
      <c r="M1405" s="253"/>
      <c r="N1405" s="253">
        <v>1658332708</v>
      </c>
      <c r="O1405" s="253"/>
    </row>
    <row r="1406" spans="1:15" x14ac:dyDescent="0.25">
      <c r="A1406" s="255">
        <v>127</v>
      </c>
      <c r="B1406" s="253" t="s">
        <v>4591</v>
      </c>
      <c r="C1406" s="261" t="s">
        <v>3730</v>
      </c>
      <c r="D1406" s="262" t="s">
        <v>3713</v>
      </c>
      <c r="E1406" s="263" t="s">
        <v>3635</v>
      </c>
      <c r="F1406" s="254">
        <v>63000000</v>
      </c>
      <c r="G1406" s="254">
        <v>2300000</v>
      </c>
      <c r="H1406" s="254"/>
      <c r="I1406" s="254">
        <v>31000000</v>
      </c>
      <c r="J1406" s="254"/>
      <c r="K1406" s="254">
        <v>29700000</v>
      </c>
      <c r="L1406" s="253" t="s">
        <v>74</v>
      </c>
      <c r="M1406" s="253"/>
      <c r="N1406" s="253">
        <v>1685342175</v>
      </c>
      <c r="O1406" s="253"/>
    </row>
    <row r="1407" spans="1:15" ht="24" x14ac:dyDescent="0.25">
      <c r="A1407" s="255">
        <v>128</v>
      </c>
      <c r="B1407" s="253" t="s">
        <v>4592</v>
      </c>
      <c r="C1407" s="261" t="s">
        <v>3731</v>
      </c>
      <c r="D1407" s="262" t="s">
        <v>3713</v>
      </c>
      <c r="E1407" s="263" t="s">
        <v>3635</v>
      </c>
      <c r="F1407" s="254">
        <v>63000000</v>
      </c>
      <c r="G1407" s="254">
        <v>3200000</v>
      </c>
      <c r="H1407" s="254"/>
      <c r="I1407" s="254">
        <v>6200000</v>
      </c>
      <c r="J1407" s="254"/>
      <c r="K1407" s="254">
        <v>53600000</v>
      </c>
      <c r="L1407" s="253" t="s">
        <v>74</v>
      </c>
      <c r="M1407" s="253"/>
      <c r="N1407" s="253">
        <v>1664759582</v>
      </c>
      <c r="O1407" s="253"/>
    </row>
    <row r="1408" spans="1:15" ht="24" x14ac:dyDescent="0.25">
      <c r="A1408" s="255">
        <v>129</v>
      </c>
      <c r="B1408" s="253" t="s">
        <v>4593</v>
      </c>
      <c r="C1408" s="261" t="s">
        <v>3732</v>
      </c>
      <c r="D1408" s="262" t="s">
        <v>3713</v>
      </c>
      <c r="E1408" s="263" t="s">
        <v>3635</v>
      </c>
      <c r="F1408" s="254">
        <v>94500000</v>
      </c>
      <c r="G1408" s="254">
        <v>18000000</v>
      </c>
      <c r="H1408" s="254"/>
      <c r="I1408" s="254">
        <v>24800000</v>
      </c>
      <c r="J1408" s="254"/>
      <c r="K1408" s="254">
        <v>51700000</v>
      </c>
      <c r="L1408" s="253" t="s">
        <v>74</v>
      </c>
      <c r="M1408" s="253"/>
      <c r="N1408" s="253">
        <v>1626599867</v>
      </c>
      <c r="O1408" s="253"/>
    </row>
    <row r="1409" spans="1:15" ht="24" x14ac:dyDescent="0.25">
      <c r="A1409" s="255">
        <v>130</v>
      </c>
      <c r="B1409" s="253" t="s">
        <v>4594</v>
      </c>
      <c r="C1409" s="261" t="s">
        <v>3733</v>
      </c>
      <c r="D1409" s="262" t="s">
        <v>3713</v>
      </c>
      <c r="E1409" s="263" t="s">
        <v>3635</v>
      </c>
      <c r="F1409" s="254">
        <v>282000000</v>
      </c>
      <c r="G1409" s="254">
        <v>80000000</v>
      </c>
      <c r="H1409" s="254"/>
      <c r="I1409" s="254">
        <v>31000000</v>
      </c>
      <c r="J1409" s="254"/>
      <c r="K1409" s="254">
        <v>171000000</v>
      </c>
      <c r="L1409" s="253" t="s">
        <v>74</v>
      </c>
      <c r="M1409" s="253"/>
      <c r="N1409" s="253">
        <v>976482780</v>
      </c>
      <c r="O1409" s="253"/>
    </row>
    <row r="1410" spans="1:15" ht="24" x14ac:dyDescent="0.25">
      <c r="A1410" s="255">
        <v>131</v>
      </c>
      <c r="B1410" s="253" t="s">
        <v>4581</v>
      </c>
      <c r="C1410" s="261" t="s">
        <v>3734</v>
      </c>
      <c r="D1410" s="262" t="s">
        <v>3713</v>
      </c>
      <c r="E1410" s="263" t="s">
        <v>3635</v>
      </c>
      <c r="F1410" s="254">
        <v>165000000</v>
      </c>
      <c r="G1410" s="254">
        <v>900000</v>
      </c>
      <c r="H1410" s="254"/>
      <c r="I1410" s="254"/>
      <c r="J1410" s="254"/>
      <c r="K1410" s="254">
        <v>164100000</v>
      </c>
      <c r="L1410" s="253" t="s">
        <v>74</v>
      </c>
      <c r="M1410" s="253"/>
      <c r="N1410" s="253"/>
      <c r="O1410" s="253"/>
    </row>
    <row r="1411" spans="1:15" ht="24" x14ac:dyDescent="0.25">
      <c r="A1411" s="255">
        <v>132</v>
      </c>
      <c r="B1411" s="253" t="s">
        <v>4595</v>
      </c>
      <c r="C1411" s="261" t="s">
        <v>3735</v>
      </c>
      <c r="D1411" s="262" t="s">
        <v>3713</v>
      </c>
      <c r="E1411" s="263" t="s">
        <v>3635</v>
      </c>
      <c r="F1411" s="254">
        <v>63000000</v>
      </c>
      <c r="G1411" s="254"/>
      <c r="H1411" s="254"/>
      <c r="I1411" s="254">
        <v>31000000</v>
      </c>
      <c r="J1411" s="254"/>
      <c r="K1411" s="254">
        <v>32000000</v>
      </c>
      <c r="L1411" s="253" t="s">
        <v>74</v>
      </c>
      <c r="M1411" s="253"/>
      <c r="N1411" s="253"/>
      <c r="O1411" s="253"/>
    </row>
    <row r="1412" spans="1:15" x14ac:dyDescent="0.25">
      <c r="A1412" s="255">
        <v>133</v>
      </c>
      <c r="B1412" s="253" t="s">
        <v>4596</v>
      </c>
      <c r="C1412" s="261" t="s">
        <v>3736</v>
      </c>
      <c r="D1412" s="262" t="s">
        <v>3713</v>
      </c>
      <c r="E1412" s="263" t="s">
        <v>3635</v>
      </c>
      <c r="F1412" s="254">
        <v>31550000</v>
      </c>
      <c r="G1412" s="254">
        <v>6800000</v>
      </c>
      <c r="H1412" s="254"/>
      <c r="I1412" s="254">
        <v>12400000</v>
      </c>
      <c r="J1412" s="254"/>
      <c r="K1412" s="254">
        <v>12350000</v>
      </c>
      <c r="L1412" s="253" t="s">
        <v>74</v>
      </c>
      <c r="M1412" s="253"/>
      <c r="N1412" s="253">
        <v>1633786514</v>
      </c>
      <c r="O1412" s="253"/>
    </row>
    <row r="1413" spans="1:15" x14ac:dyDescent="0.25">
      <c r="A1413" s="255">
        <v>134</v>
      </c>
      <c r="B1413" s="253" t="s">
        <v>2477</v>
      </c>
      <c r="C1413" s="261" t="s">
        <v>3736</v>
      </c>
      <c r="D1413" s="262" t="s">
        <v>3713</v>
      </c>
      <c r="E1413" s="263" t="s">
        <v>3635</v>
      </c>
      <c r="F1413" s="254">
        <v>31500000</v>
      </c>
      <c r="G1413" s="254">
        <v>12000000</v>
      </c>
      <c r="H1413" s="254"/>
      <c r="I1413" s="254">
        <v>12400000</v>
      </c>
      <c r="J1413" s="254"/>
      <c r="K1413" s="254">
        <v>7100000</v>
      </c>
      <c r="L1413" s="253" t="s">
        <v>74</v>
      </c>
      <c r="M1413" s="253"/>
      <c r="N1413" s="253">
        <v>985124974</v>
      </c>
      <c r="O1413" s="253"/>
    </row>
    <row r="1414" spans="1:15" x14ac:dyDescent="0.25">
      <c r="A1414" s="255">
        <v>135</v>
      </c>
      <c r="B1414" s="253" t="s">
        <v>4597</v>
      </c>
      <c r="C1414" s="261" t="s">
        <v>3736</v>
      </c>
      <c r="D1414" s="262" t="s">
        <v>3713</v>
      </c>
      <c r="E1414" s="263" t="s">
        <v>3635</v>
      </c>
      <c r="F1414" s="254">
        <v>46500000</v>
      </c>
      <c r="G1414" s="254"/>
      <c r="H1414" s="254"/>
      <c r="I1414" s="254">
        <v>18400000</v>
      </c>
      <c r="J1414" s="254"/>
      <c r="K1414" s="254">
        <v>28100000</v>
      </c>
      <c r="L1414" s="253" t="s">
        <v>74</v>
      </c>
      <c r="M1414" s="253"/>
      <c r="N1414" s="253">
        <v>1675017310</v>
      </c>
      <c r="O1414" s="253"/>
    </row>
    <row r="1415" spans="1:15" x14ac:dyDescent="0.25">
      <c r="A1415" s="255">
        <v>136</v>
      </c>
      <c r="B1415" s="253" t="s">
        <v>4526</v>
      </c>
      <c r="C1415" s="261" t="s">
        <v>3736</v>
      </c>
      <c r="D1415" s="262" t="s">
        <v>3713</v>
      </c>
      <c r="E1415" s="263" t="s">
        <v>3635</v>
      </c>
      <c r="F1415" s="254">
        <v>31550000</v>
      </c>
      <c r="G1415" s="254"/>
      <c r="H1415" s="254"/>
      <c r="I1415" s="254"/>
      <c r="J1415" s="254"/>
      <c r="K1415" s="254">
        <v>31550000</v>
      </c>
      <c r="L1415" s="253" t="s">
        <v>74</v>
      </c>
      <c r="M1415" s="253"/>
      <c r="N1415" s="253"/>
      <c r="O1415" s="253"/>
    </row>
    <row r="1416" spans="1:15" x14ac:dyDescent="0.25">
      <c r="A1416" s="255">
        <v>137</v>
      </c>
      <c r="B1416" s="253" t="s">
        <v>4598</v>
      </c>
      <c r="C1416" s="261" t="s">
        <v>3724</v>
      </c>
      <c r="D1416" s="262" t="s">
        <v>3713</v>
      </c>
      <c r="E1416" s="263" t="s">
        <v>3635</v>
      </c>
      <c r="F1416" s="254">
        <v>31500000</v>
      </c>
      <c r="G1416" s="254"/>
      <c r="H1416" s="254"/>
      <c r="I1416" s="254">
        <v>6200000</v>
      </c>
      <c r="J1416" s="254"/>
      <c r="K1416" s="254">
        <v>25300000</v>
      </c>
      <c r="L1416" s="253" t="s">
        <v>74</v>
      </c>
      <c r="M1416" s="253"/>
      <c r="N1416" s="253">
        <v>1689300508</v>
      </c>
      <c r="O1416" s="253"/>
    </row>
    <row r="1417" spans="1:15" x14ac:dyDescent="0.25">
      <c r="A1417" s="255">
        <v>138</v>
      </c>
      <c r="B1417" s="253" t="s">
        <v>4599</v>
      </c>
      <c r="C1417" s="261" t="s">
        <v>3724</v>
      </c>
      <c r="D1417" s="262" t="s">
        <v>3713</v>
      </c>
      <c r="E1417" s="263" t="s">
        <v>3635</v>
      </c>
      <c r="F1417" s="254">
        <v>63000000</v>
      </c>
      <c r="G1417" s="254"/>
      <c r="H1417" s="254"/>
      <c r="I1417" s="254">
        <v>6200000</v>
      </c>
      <c r="J1417" s="254"/>
      <c r="K1417" s="254">
        <v>56800000</v>
      </c>
      <c r="L1417" s="253" t="s">
        <v>74</v>
      </c>
      <c r="M1417" s="253"/>
      <c r="N1417" s="253"/>
      <c r="O1417" s="253"/>
    </row>
    <row r="1418" spans="1:15" x14ac:dyDescent="0.25">
      <c r="A1418" s="255">
        <v>139</v>
      </c>
      <c r="B1418" s="253" t="s">
        <v>4600</v>
      </c>
      <c r="C1418" s="261" t="s">
        <v>3724</v>
      </c>
      <c r="D1418" s="262" t="s">
        <v>3713</v>
      </c>
      <c r="E1418" s="263" t="s">
        <v>3635</v>
      </c>
      <c r="F1418" s="254">
        <v>31500000</v>
      </c>
      <c r="G1418" s="254"/>
      <c r="H1418" s="254"/>
      <c r="I1418" s="254"/>
      <c r="J1418" s="254"/>
      <c r="K1418" s="254">
        <v>31500000</v>
      </c>
      <c r="L1418" s="253" t="s">
        <v>74</v>
      </c>
      <c r="M1418" s="253"/>
      <c r="N1418" s="253">
        <v>969001593</v>
      </c>
      <c r="O1418" s="253"/>
    </row>
    <row r="1419" spans="1:15" x14ac:dyDescent="0.25">
      <c r="A1419" s="255">
        <v>140</v>
      </c>
      <c r="B1419" s="253" t="s">
        <v>4601</v>
      </c>
      <c r="C1419" s="261" t="s">
        <v>3724</v>
      </c>
      <c r="D1419" s="262" t="s">
        <v>3713</v>
      </c>
      <c r="E1419" s="263" t="s">
        <v>3635</v>
      </c>
      <c r="F1419" s="254">
        <v>31500000</v>
      </c>
      <c r="G1419" s="254"/>
      <c r="H1419" s="254"/>
      <c r="I1419" s="254"/>
      <c r="J1419" s="254"/>
      <c r="K1419" s="254">
        <v>31500000</v>
      </c>
      <c r="L1419" s="253" t="s">
        <v>74</v>
      </c>
      <c r="M1419" s="253"/>
      <c r="N1419" s="253"/>
      <c r="O1419" s="253"/>
    </row>
    <row r="1420" spans="1:15" x14ac:dyDescent="0.25">
      <c r="A1420" s="255">
        <v>141</v>
      </c>
      <c r="B1420" s="253" t="s">
        <v>4602</v>
      </c>
      <c r="C1420" s="261" t="s">
        <v>3724</v>
      </c>
      <c r="D1420" s="262" t="s">
        <v>3713</v>
      </c>
      <c r="E1420" s="263" t="s">
        <v>3635</v>
      </c>
      <c r="F1420" s="254">
        <v>93000000</v>
      </c>
      <c r="G1420" s="254"/>
      <c r="H1420" s="254"/>
      <c r="I1420" s="254"/>
      <c r="J1420" s="254"/>
      <c r="K1420" s="254">
        <v>93000000</v>
      </c>
      <c r="L1420" s="253" t="s">
        <v>74</v>
      </c>
      <c r="M1420" s="253"/>
      <c r="N1420" s="253"/>
      <c r="O1420" s="253"/>
    </row>
    <row r="1421" spans="1:15" x14ac:dyDescent="0.25">
      <c r="A1421" s="255">
        <v>142</v>
      </c>
      <c r="B1421" s="253" t="s">
        <v>4603</v>
      </c>
      <c r="C1421" s="261" t="s">
        <v>3737</v>
      </c>
      <c r="D1421" s="262" t="s">
        <v>3713</v>
      </c>
      <c r="E1421" s="263" t="s">
        <v>3635</v>
      </c>
      <c r="F1421" s="254">
        <v>46500000</v>
      </c>
      <c r="G1421" s="254">
        <v>570000</v>
      </c>
      <c r="H1421" s="254"/>
      <c r="I1421" s="254"/>
      <c r="J1421" s="254"/>
      <c r="K1421" s="254">
        <v>45930000</v>
      </c>
      <c r="L1421" s="253" t="s">
        <v>74</v>
      </c>
      <c r="M1421" s="253"/>
      <c r="N1421" s="253"/>
      <c r="O1421" s="253"/>
    </row>
    <row r="1422" spans="1:15" x14ac:dyDescent="0.25">
      <c r="A1422" s="255">
        <v>143</v>
      </c>
      <c r="B1422" s="253" t="s">
        <v>4604</v>
      </c>
      <c r="C1422" s="261" t="s">
        <v>3717</v>
      </c>
      <c r="D1422" s="262" t="s">
        <v>3713</v>
      </c>
      <c r="E1422" s="263" t="s">
        <v>3635</v>
      </c>
      <c r="F1422" s="254">
        <v>31500000</v>
      </c>
      <c r="G1422" s="254"/>
      <c r="H1422" s="254"/>
      <c r="I1422" s="254"/>
      <c r="J1422" s="254"/>
      <c r="K1422" s="254">
        <v>31500000</v>
      </c>
      <c r="L1422" s="253" t="s">
        <v>74</v>
      </c>
      <c r="M1422" s="253"/>
      <c r="N1422" s="253"/>
      <c r="O1422" s="253"/>
    </row>
    <row r="1423" spans="1:15" x14ac:dyDescent="0.25">
      <c r="A1423" s="255">
        <v>144</v>
      </c>
      <c r="B1423" s="253" t="s">
        <v>4573</v>
      </c>
      <c r="C1423" s="261" t="s">
        <v>3717</v>
      </c>
      <c r="D1423" s="262" t="s">
        <v>3713</v>
      </c>
      <c r="E1423" s="263" t="s">
        <v>3635</v>
      </c>
      <c r="F1423" s="254">
        <v>31500000</v>
      </c>
      <c r="G1423" s="254"/>
      <c r="H1423" s="254"/>
      <c r="I1423" s="254">
        <v>18900000</v>
      </c>
      <c r="J1423" s="254"/>
      <c r="K1423" s="254">
        <v>12600000</v>
      </c>
      <c r="L1423" s="253" t="s">
        <v>74</v>
      </c>
      <c r="M1423" s="253"/>
      <c r="N1423" s="253"/>
      <c r="O1423" s="253"/>
    </row>
    <row r="1424" spans="1:15" x14ac:dyDescent="0.25">
      <c r="A1424" s="255">
        <v>145</v>
      </c>
      <c r="B1424" s="253" t="s">
        <v>4605</v>
      </c>
      <c r="C1424" s="261" t="s">
        <v>3717</v>
      </c>
      <c r="D1424" s="262" t="s">
        <v>3713</v>
      </c>
      <c r="E1424" s="263" t="s">
        <v>3635</v>
      </c>
      <c r="F1424" s="254">
        <v>46500000</v>
      </c>
      <c r="G1424" s="254">
        <v>2000000</v>
      </c>
      <c r="H1424" s="254"/>
      <c r="I1424" s="254"/>
      <c r="J1424" s="254"/>
      <c r="K1424" s="254">
        <v>44500000</v>
      </c>
      <c r="L1424" s="253" t="s">
        <v>74</v>
      </c>
      <c r="M1424" s="253"/>
      <c r="N1424" s="253">
        <v>1658659776</v>
      </c>
      <c r="O1424" s="253"/>
    </row>
    <row r="1425" spans="1:15" ht="24" x14ac:dyDescent="0.25">
      <c r="A1425" s="255">
        <v>146</v>
      </c>
      <c r="B1425" s="253" t="s">
        <v>4606</v>
      </c>
      <c r="C1425" s="261" t="s">
        <v>3738</v>
      </c>
      <c r="D1425" s="262" t="s">
        <v>3713</v>
      </c>
      <c r="E1425" s="263" t="s">
        <v>3635</v>
      </c>
      <c r="F1425" s="254">
        <v>31500000</v>
      </c>
      <c r="G1425" s="254"/>
      <c r="H1425" s="254"/>
      <c r="I1425" s="254"/>
      <c r="J1425" s="254"/>
      <c r="K1425" s="254">
        <v>31500000</v>
      </c>
      <c r="L1425" s="253" t="s">
        <v>74</v>
      </c>
      <c r="M1425" s="253"/>
      <c r="N1425" s="253"/>
      <c r="O1425" s="253"/>
    </row>
    <row r="1426" spans="1:15" ht="24" x14ac:dyDescent="0.25">
      <c r="A1426" s="255">
        <v>147</v>
      </c>
      <c r="B1426" s="253" t="s">
        <v>4607</v>
      </c>
      <c r="C1426" s="261" t="s">
        <v>3735</v>
      </c>
      <c r="D1426" s="262" t="s">
        <v>3713</v>
      </c>
      <c r="E1426" s="263" t="s">
        <v>3635</v>
      </c>
      <c r="F1426" s="254">
        <v>31500000</v>
      </c>
      <c r="G1426" s="254"/>
      <c r="H1426" s="254"/>
      <c r="I1426" s="254">
        <v>6200000</v>
      </c>
      <c r="J1426" s="254"/>
      <c r="K1426" s="254">
        <v>25300000</v>
      </c>
      <c r="L1426" s="253" t="s">
        <v>74</v>
      </c>
      <c r="M1426" s="253"/>
      <c r="N1426" s="253"/>
      <c r="O1426" s="253"/>
    </row>
    <row r="1427" spans="1:15" ht="24" x14ac:dyDescent="0.25">
      <c r="A1427" s="255">
        <v>148</v>
      </c>
      <c r="B1427" s="253" t="s">
        <v>4608</v>
      </c>
      <c r="C1427" s="261" t="s">
        <v>3735</v>
      </c>
      <c r="D1427" s="262" t="s">
        <v>3713</v>
      </c>
      <c r="E1427" s="263" t="s">
        <v>3635</v>
      </c>
      <c r="F1427" s="254">
        <v>31500000</v>
      </c>
      <c r="G1427" s="254">
        <v>800000</v>
      </c>
      <c r="H1427" s="254"/>
      <c r="I1427" s="254">
        <v>6200000</v>
      </c>
      <c r="J1427" s="254"/>
      <c r="K1427" s="254">
        <v>24500000</v>
      </c>
      <c r="L1427" s="253" t="s">
        <v>74</v>
      </c>
      <c r="M1427" s="253"/>
      <c r="N1427" s="253">
        <v>1635823040</v>
      </c>
      <c r="O1427" s="253"/>
    </row>
    <row r="1428" spans="1:15" x14ac:dyDescent="0.25">
      <c r="A1428" s="255">
        <v>149</v>
      </c>
      <c r="B1428" s="253" t="s">
        <v>4609</v>
      </c>
      <c r="C1428" s="261" t="s">
        <v>3739</v>
      </c>
      <c r="D1428" s="262" t="s">
        <v>3713</v>
      </c>
      <c r="E1428" s="263" t="s">
        <v>3635</v>
      </c>
      <c r="F1428" s="254">
        <v>31500000</v>
      </c>
      <c r="G1428" s="254">
        <v>8000000</v>
      </c>
      <c r="H1428" s="254"/>
      <c r="I1428" s="254"/>
      <c r="J1428" s="254"/>
      <c r="K1428" s="254">
        <v>23500000</v>
      </c>
      <c r="L1428" s="253" t="s">
        <v>74</v>
      </c>
      <c r="M1428" s="253"/>
      <c r="N1428" s="253">
        <v>1638192101</v>
      </c>
      <c r="O1428" s="253"/>
    </row>
    <row r="1429" spans="1:15" x14ac:dyDescent="0.25">
      <c r="A1429" s="255">
        <v>150</v>
      </c>
      <c r="B1429" s="253" t="s">
        <v>4610</v>
      </c>
      <c r="C1429" s="261" t="s">
        <v>3724</v>
      </c>
      <c r="D1429" s="262" t="s">
        <v>3713</v>
      </c>
      <c r="E1429" s="263" t="s">
        <v>3635</v>
      </c>
      <c r="F1429" s="254">
        <v>31500000</v>
      </c>
      <c r="G1429" s="254"/>
      <c r="H1429" s="254"/>
      <c r="I1429" s="254">
        <v>6200000</v>
      </c>
      <c r="J1429" s="254"/>
      <c r="K1429" s="254">
        <v>25300000</v>
      </c>
      <c r="L1429" s="253" t="s">
        <v>74</v>
      </c>
      <c r="M1429" s="253"/>
      <c r="N1429" s="253">
        <v>1645887364</v>
      </c>
      <c r="O1429" s="253"/>
    </row>
    <row r="1430" spans="1:15" x14ac:dyDescent="0.25">
      <c r="A1430" s="255">
        <v>151</v>
      </c>
      <c r="B1430" s="253" t="s">
        <v>4611</v>
      </c>
      <c r="C1430" s="261" t="s">
        <v>3737</v>
      </c>
      <c r="D1430" s="262" t="s">
        <v>3713</v>
      </c>
      <c r="E1430" s="263" t="s">
        <v>3635</v>
      </c>
      <c r="F1430" s="254">
        <v>186500000</v>
      </c>
      <c r="G1430" s="254">
        <v>17000000</v>
      </c>
      <c r="H1430" s="254"/>
      <c r="I1430" s="254">
        <v>12400000</v>
      </c>
      <c r="J1430" s="254"/>
      <c r="K1430" s="254">
        <v>157100000</v>
      </c>
      <c r="L1430" s="253" t="s">
        <v>74</v>
      </c>
      <c r="M1430" s="253"/>
      <c r="N1430" s="253">
        <v>1692169433</v>
      </c>
      <c r="O1430" s="253"/>
    </row>
    <row r="1431" spans="1:15" ht="24" x14ac:dyDescent="0.25">
      <c r="A1431" s="255">
        <v>152</v>
      </c>
      <c r="B1431" s="253" t="s">
        <v>4612</v>
      </c>
      <c r="C1431" s="261" t="s">
        <v>3740</v>
      </c>
      <c r="D1431" s="262" t="s">
        <v>3713</v>
      </c>
      <c r="E1431" s="263" t="s">
        <v>3635</v>
      </c>
      <c r="F1431" s="254">
        <v>187000000</v>
      </c>
      <c r="G1431" s="254">
        <v>2400000</v>
      </c>
      <c r="H1431" s="254"/>
      <c r="I1431" s="254">
        <v>31000000</v>
      </c>
      <c r="J1431" s="254"/>
      <c r="K1431" s="254">
        <v>153600000</v>
      </c>
      <c r="L1431" s="253" t="s">
        <v>74</v>
      </c>
      <c r="M1431" s="253"/>
      <c r="N1431" s="253"/>
      <c r="O1431" s="253"/>
    </row>
    <row r="1432" spans="1:15" x14ac:dyDescent="0.25">
      <c r="A1432" s="255">
        <v>153</v>
      </c>
      <c r="B1432" s="253" t="s">
        <v>4613</v>
      </c>
      <c r="C1432" s="261" t="s">
        <v>3741</v>
      </c>
      <c r="D1432" s="262" t="s">
        <v>3713</v>
      </c>
      <c r="E1432" s="263" t="s">
        <v>3635</v>
      </c>
      <c r="F1432" s="254">
        <v>94500000</v>
      </c>
      <c r="G1432" s="254">
        <v>7100000</v>
      </c>
      <c r="H1432" s="254"/>
      <c r="I1432" s="254">
        <v>37200000</v>
      </c>
      <c r="J1432" s="254"/>
      <c r="K1432" s="254">
        <v>50200000</v>
      </c>
      <c r="L1432" s="253" t="s">
        <v>74</v>
      </c>
      <c r="M1432" s="253"/>
      <c r="N1432" s="253">
        <v>1643404455</v>
      </c>
      <c r="O1432" s="253"/>
    </row>
    <row r="1433" spans="1:15" x14ac:dyDescent="0.25">
      <c r="A1433" s="255">
        <v>154</v>
      </c>
      <c r="B1433" s="253" t="s">
        <v>4614</v>
      </c>
      <c r="C1433" s="261" t="s">
        <v>3742</v>
      </c>
      <c r="D1433" s="262" t="s">
        <v>3713</v>
      </c>
      <c r="E1433" s="263" t="s">
        <v>3635</v>
      </c>
      <c r="F1433" s="254">
        <v>31500000</v>
      </c>
      <c r="G1433" s="254">
        <v>1800000</v>
      </c>
      <c r="H1433" s="254"/>
      <c r="I1433" s="254">
        <v>6200000</v>
      </c>
      <c r="J1433" s="254"/>
      <c r="K1433" s="254">
        <v>23500000</v>
      </c>
      <c r="L1433" s="253" t="s">
        <v>74</v>
      </c>
      <c r="M1433" s="253"/>
      <c r="N1433" s="253">
        <v>979315999</v>
      </c>
      <c r="O1433" s="253"/>
    </row>
    <row r="1434" spans="1:15" ht="24" x14ac:dyDescent="0.25">
      <c r="A1434" s="255">
        <v>155</v>
      </c>
      <c r="B1434" s="253" t="s">
        <v>4615</v>
      </c>
      <c r="C1434" s="261" t="s">
        <v>3743</v>
      </c>
      <c r="D1434" s="262" t="s">
        <v>3713</v>
      </c>
      <c r="E1434" s="263" t="s">
        <v>3635</v>
      </c>
      <c r="F1434" s="254">
        <v>31500000</v>
      </c>
      <c r="G1434" s="254">
        <v>900000</v>
      </c>
      <c r="H1434" s="254"/>
      <c r="I1434" s="254"/>
      <c r="J1434" s="254"/>
      <c r="K1434" s="254">
        <v>30600000</v>
      </c>
      <c r="L1434" s="253" t="s">
        <v>74</v>
      </c>
      <c r="M1434" s="253"/>
      <c r="N1434" s="253"/>
      <c r="O1434" s="253"/>
    </row>
    <row r="1435" spans="1:15" ht="24" x14ac:dyDescent="0.25">
      <c r="A1435" s="255">
        <v>156</v>
      </c>
      <c r="B1435" s="253" t="s">
        <v>4616</v>
      </c>
      <c r="C1435" s="261" t="s">
        <v>3743</v>
      </c>
      <c r="D1435" s="262" t="s">
        <v>3713</v>
      </c>
      <c r="E1435" s="263" t="s">
        <v>3635</v>
      </c>
      <c r="F1435" s="254">
        <v>31500000</v>
      </c>
      <c r="G1435" s="254">
        <v>900000</v>
      </c>
      <c r="H1435" s="254"/>
      <c r="I1435" s="254"/>
      <c r="J1435" s="254"/>
      <c r="K1435" s="254">
        <v>30600000</v>
      </c>
      <c r="L1435" s="253" t="s">
        <v>74</v>
      </c>
      <c r="M1435" s="253"/>
      <c r="N1435" s="253">
        <v>1653993326</v>
      </c>
      <c r="O1435" s="253"/>
    </row>
    <row r="1436" spans="1:15" ht="24" x14ac:dyDescent="0.25">
      <c r="A1436" s="255">
        <v>157</v>
      </c>
      <c r="B1436" s="253" t="s">
        <v>4617</v>
      </c>
      <c r="C1436" s="261" t="s">
        <v>3743</v>
      </c>
      <c r="D1436" s="262" t="s">
        <v>3713</v>
      </c>
      <c r="E1436" s="263" t="s">
        <v>3635</v>
      </c>
      <c r="F1436" s="254">
        <v>31500000</v>
      </c>
      <c r="G1436" s="254">
        <v>900000</v>
      </c>
      <c r="H1436" s="254"/>
      <c r="I1436" s="254"/>
      <c r="J1436" s="254"/>
      <c r="K1436" s="254">
        <v>30600000</v>
      </c>
      <c r="L1436" s="253" t="s">
        <v>74</v>
      </c>
      <c r="M1436" s="253"/>
      <c r="N1436" s="253">
        <v>1668198822</v>
      </c>
      <c r="O1436" s="253"/>
    </row>
    <row r="1437" spans="1:15" ht="24" x14ac:dyDescent="0.25">
      <c r="A1437" s="255">
        <v>158</v>
      </c>
      <c r="B1437" s="253" t="s">
        <v>4618</v>
      </c>
      <c r="C1437" s="261" t="s">
        <v>3743</v>
      </c>
      <c r="D1437" s="262" t="s">
        <v>3713</v>
      </c>
      <c r="E1437" s="263" t="s">
        <v>3635</v>
      </c>
      <c r="F1437" s="254">
        <v>31500000</v>
      </c>
      <c r="G1437" s="254">
        <v>8000000</v>
      </c>
      <c r="H1437" s="254"/>
      <c r="I1437" s="254"/>
      <c r="J1437" s="254"/>
      <c r="K1437" s="254">
        <v>23500000</v>
      </c>
      <c r="L1437" s="253" t="s">
        <v>74</v>
      </c>
      <c r="M1437" s="253"/>
      <c r="N1437" s="253">
        <v>1673198031</v>
      </c>
      <c r="O1437" s="253"/>
    </row>
    <row r="1438" spans="1:15" x14ac:dyDescent="0.25">
      <c r="A1438" s="255">
        <v>159</v>
      </c>
      <c r="B1438" s="253" t="s">
        <v>4619</v>
      </c>
      <c r="C1438" s="261" t="s">
        <v>3744</v>
      </c>
      <c r="D1438" s="262" t="s">
        <v>3713</v>
      </c>
      <c r="E1438" s="263" t="s">
        <v>3635</v>
      </c>
      <c r="F1438" s="254">
        <v>46500000</v>
      </c>
      <c r="G1438" s="254"/>
      <c r="H1438" s="254"/>
      <c r="I1438" s="254">
        <v>27600000</v>
      </c>
      <c r="J1438" s="254"/>
      <c r="K1438" s="254">
        <v>18900000</v>
      </c>
      <c r="L1438" s="253" t="s">
        <v>74</v>
      </c>
      <c r="M1438" s="253"/>
      <c r="N1438" s="253">
        <v>1695071772</v>
      </c>
      <c r="O1438" s="253"/>
    </row>
    <row r="1439" spans="1:15" x14ac:dyDescent="0.25">
      <c r="A1439" s="255">
        <v>160</v>
      </c>
      <c r="B1439" s="253" t="s">
        <v>4620</v>
      </c>
      <c r="C1439" s="261" t="s">
        <v>3744</v>
      </c>
      <c r="D1439" s="262" t="s">
        <v>3713</v>
      </c>
      <c r="E1439" s="263" t="s">
        <v>3635</v>
      </c>
      <c r="F1439" s="254">
        <v>46500000</v>
      </c>
      <c r="G1439" s="254">
        <v>2500000</v>
      </c>
      <c r="H1439" s="254"/>
      <c r="I1439" s="254">
        <v>18400000</v>
      </c>
      <c r="J1439" s="254"/>
      <c r="K1439" s="254">
        <v>25600000</v>
      </c>
      <c r="L1439" s="253" t="s">
        <v>74</v>
      </c>
      <c r="M1439" s="253"/>
      <c r="N1439" s="253">
        <v>977596867</v>
      </c>
      <c r="O1439" s="253"/>
    </row>
    <row r="1440" spans="1:15" ht="24" x14ac:dyDescent="0.25">
      <c r="A1440" s="255">
        <v>161</v>
      </c>
      <c r="B1440" s="253" t="s">
        <v>4621</v>
      </c>
      <c r="C1440" s="261" t="s">
        <v>3745</v>
      </c>
      <c r="D1440" s="262" t="s">
        <v>3713</v>
      </c>
      <c r="E1440" s="263" t="s">
        <v>3635</v>
      </c>
      <c r="F1440" s="254">
        <v>46500000</v>
      </c>
      <c r="G1440" s="254"/>
      <c r="H1440" s="254"/>
      <c r="I1440" s="254">
        <v>18400000</v>
      </c>
      <c r="J1440" s="254"/>
      <c r="K1440" s="254">
        <v>28100000</v>
      </c>
      <c r="L1440" s="253" t="s">
        <v>74</v>
      </c>
      <c r="M1440" s="253"/>
      <c r="N1440" s="253">
        <v>1636113880</v>
      </c>
      <c r="O1440" s="253"/>
    </row>
    <row r="1441" spans="1:15" x14ac:dyDescent="0.25">
      <c r="A1441" s="255">
        <v>162</v>
      </c>
      <c r="B1441" s="253" t="s">
        <v>4622</v>
      </c>
      <c r="C1441" s="261" t="s">
        <v>3724</v>
      </c>
      <c r="D1441" s="262" t="s">
        <v>3713</v>
      </c>
      <c r="E1441" s="263" t="s">
        <v>3635</v>
      </c>
      <c r="F1441" s="254">
        <v>31500000</v>
      </c>
      <c r="G1441" s="254"/>
      <c r="H1441" s="254"/>
      <c r="I1441" s="254">
        <v>6300000</v>
      </c>
      <c r="J1441" s="254"/>
      <c r="K1441" s="254">
        <v>25200000</v>
      </c>
      <c r="L1441" s="253" t="s">
        <v>74</v>
      </c>
      <c r="M1441" s="253"/>
      <c r="N1441" s="253">
        <v>1667014435</v>
      </c>
      <c r="O1441" s="253"/>
    </row>
    <row r="1442" spans="1:15" ht="24" x14ac:dyDescent="0.25">
      <c r="A1442" s="255">
        <v>163</v>
      </c>
      <c r="B1442" s="253" t="s">
        <v>4623</v>
      </c>
      <c r="C1442" s="261" t="s">
        <v>3746</v>
      </c>
      <c r="D1442" s="262" t="s">
        <v>3713</v>
      </c>
      <c r="E1442" s="263" t="s">
        <v>3635</v>
      </c>
      <c r="F1442" s="254">
        <v>46900000</v>
      </c>
      <c r="G1442" s="254"/>
      <c r="H1442" s="254"/>
      <c r="I1442" s="254">
        <v>27600000</v>
      </c>
      <c r="J1442" s="254"/>
      <c r="K1442" s="254">
        <v>19300000</v>
      </c>
      <c r="L1442" s="253" t="s">
        <v>74</v>
      </c>
      <c r="M1442" s="253"/>
      <c r="N1442" s="253"/>
      <c r="O1442" s="253"/>
    </row>
    <row r="1443" spans="1:15" ht="24" x14ac:dyDescent="0.25">
      <c r="A1443" s="255">
        <v>164</v>
      </c>
      <c r="B1443" s="253" t="s">
        <v>4624</v>
      </c>
      <c r="C1443" s="261" t="s">
        <v>3747</v>
      </c>
      <c r="D1443" s="262" t="s">
        <v>3713</v>
      </c>
      <c r="E1443" s="263" t="s">
        <v>3635</v>
      </c>
      <c r="F1443" s="254">
        <v>63000000</v>
      </c>
      <c r="G1443" s="254">
        <v>2700000</v>
      </c>
      <c r="H1443" s="254"/>
      <c r="I1443" s="254">
        <v>6200000</v>
      </c>
      <c r="J1443" s="254"/>
      <c r="K1443" s="254">
        <v>54100000</v>
      </c>
      <c r="L1443" s="253" t="s">
        <v>74</v>
      </c>
      <c r="M1443" s="253"/>
      <c r="N1443" s="253">
        <v>1675203085</v>
      </c>
      <c r="O1443" s="253"/>
    </row>
    <row r="1444" spans="1:15" ht="24" x14ac:dyDescent="0.25">
      <c r="A1444" s="255">
        <v>165</v>
      </c>
      <c r="B1444" s="253" t="s">
        <v>4625</v>
      </c>
      <c r="C1444" s="261" t="s">
        <v>3748</v>
      </c>
      <c r="D1444" s="262" t="s">
        <v>3713</v>
      </c>
      <c r="E1444" s="263" t="s">
        <v>3635</v>
      </c>
      <c r="F1444" s="254">
        <v>31500000</v>
      </c>
      <c r="G1444" s="254"/>
      <c r="H1444" s="254"/>
      <c r="I1444" s="254">
        <v>12400000</v>
      </c>
      <c r="J1444" s="254"/>
      <c r="K1444" s="254">
        <v>19100000</v>
      </c>
      <c r="L1444" s="253" t="s">
        <v>74</v>
      </c>
      <c r="M1444" s="253"/>
      <c r="N1444" s="253">
        <v>1667676005</v>
      </c>
      <c r="O1444" s="253"/>
    </row>
    <row r="1445" spans="1:15" ht="24" x14ac:dyDescent="0.25">
      <c r="A1445" s="255">
        <v>166</v>
      </c>
      <c r="B1445" s="253" t="s">
        <v>4626</v>
      </c>
      <c r="C1445" s="261" t="s">
        <v>3746</v>
      </c>
      <c r="D1445" s="262" t="s">
        <v>3713</v>
      </c>
      <c r="E1445" s="263" t="s">
        <v>3635</v>
      </c>
      <c r="F1445" s="254">
        <v>63000000</v>
      </c>
      <c r="G1445" s="254">
        <v>5000000</v>
      </c>
      <c r="H1445" s="254"/>
      <c r="I1445" s="254">
        <v>24800000</v>
      </c>
      <c r="J1445" s="254"/>
      <c r="K1445" s="254">
        <v>33200000</v>
      </c>
      <c r="L1445" s="253" t="s">
        <v>74</v>
      </c>
      <c r="M1445" s="253"/>
      <c r="N1445" s="253">
        <v>1694073827</v>
      </c>
      <c r="O1445" s="253"/>
    </row>
    <row r="1446" spans="1:15" ht="24" x14ac:dyDescent="0.25">
      <c r="A1446" s="255">
        <v>167</v>
      </c>
      <c r="B1446" s="253" t="s">
        <v>4627</v>
      </c>
      <c r="C1446" s="261" t="s">
        <v>3749</v>
      </c>
      <c r="D1446" s="262" t="s">
        <v>3713</v>
      </c>
      <c r="E1446" s="263" t="s">
        <v>3635</v>
      </c>
      <c r="F1446" s="254">
        <v>31500000</v>
      </c>
      <c r="G1446" s="254">
        <v>2800000</v>
      </c>
      <c r="H1446" s="254"/>
      <c r="I1446" s="254">
        <v>12400000</v>
      </c>
      <c r="J1446" s="254"/>
      <c r="K1446" s="254">
        <v>16300000</v>
      </c>
      <c r="L1446" s="253" t="s">
        <v>74</v>
      </c>
      <c r="M1446" s="253"/>
      <c r="N1446" s="253"/>
      <c r="O1446" s="253"/>
    </row>
    <row r="1447" spans="1:15" ht="24" x14ac:dyDescent="0.25">
      <c r="A1447" s="255">
        <v>168</v>
      </c>
      <c r="B1447" s="253" t="s">
        <v>4628</v>
      </c>
      <c r="C1447" s="261" t="s">
        <v>3748</v>
      </c>
      <c r="D1447" s="262" t="s">
        <v>3713</v>
      </c>
      <c r="E1447" s="263" t="s">
        <v>3635</v>
      </c>
      <c r="F1447" s="254">
        <v>82600000</v>
      </c>
      <c r="G1447" s="254">
        <v>8800000</v>
      </c>
      <c r="H1447" s="254"/>
      <c r="I1447" s="254">
        <v>37000000</v>
      </c>
      <c r="J1447" s="254"/>
      <c r="K1447" s="254">
        <v>36800000</v>
      </c>
      <c r="L1447" s="253" t="s">
        <v>74</v>
      </c>
      <c r="M1447" s="253"/>
      <c r="N1447" s="253">
        <v>1645643277</v>
      </c>
      <c r="O1447" s="253"/>
    </row>
    <row r="1448" spans="1:15" ht="24" x14ac:dyDescent="0.25">
      <c r="A1448" s="255">
        <v>169</v>
      </c>
      <c r="B1448" s="253" t="s">
        <v>4629</v>
      </c>
      <c r="C1448" s="261" t="s">
        <v>3750</v>
      </c>
      <c r="D1448" s="262" t="s">
        <v>3713</v>
      </c>
      <c r="E1448" s="263" t="s">
        <v>3635</v>
      </c>
      <c r="F1448" s="254">
        <v>46500000</v>
      </c>
      <c r="G1448" s="254"/>
      <c r="H1448" s="254"/>
      <c r="I1448" s="254"/>
      <c r="J1448" s="254"/>
      <c r="K1448" s="254">
        <v>46500000</v>
      </c>
      <c r="L1448" s="253" t="s">
        <v>74</v>
      </c>
      <c r="M1448" s="253"/>
      <c r="N1448" s="253">
        <v>1696075144</v>
      </c>
      <c r="O1448" s="253"/>
    </row>
    <row r="1449" spans="1:15" ht="24" x14ac:dyDescent="0.25">
      <c r="A1449" s="255">
        <v>170</v>
      </c>
      <c r="B1449" s="253" t="s">
        <v>4630</v>
      </c>
      <c r="C1449" s="261" t="s">
        <v>3716</v>
      </c>
      <c r="D1449" s="262" t="s">
        <v>3713</v>
      </c>
      <c r="E1449" s="263" t="s">
        <v>3635</v>
      </c>
      <c r="F1449" s="254">
        <v>64600000</v>
      </c>
      <c r="G1449" s="254"/>
      <c r="H1449" s="254"/>
      <c r="I1449" s="254">
        <v>18600000</v>
      </c>
      <c r="J1449" s="254"/>
      <c r="K1449" s="254">
        <v>46000000</v>
      </c>
      <c r="L1449" s="253" t="s">
        <v>74</v>
      </c>
      <c r="M1449" s="253"/>
      <c r="N1449" s="253">
        <v>1655930615</v>
      </c>
      <c r="O1449" s="253"/>
    </row>
    <row r="1450" spans="1:15" ht="24" x14ac:dyDescent="0.25">
      <c r="A1450" s="255">
        <v>171</v>
      </c>
      <c r="B1450" s="253" t="s">
        <v>4631</v>
      </c>
      <c r="C1450" s="261" t="s">
        <v>3751</v>
      </c>
      <c r="D1450" s="262" t="s">
        <v>3713</v>
      </c>
      <c r="E1450" s="263" t="s">
        <v>3635</v>
      </c>
      <c r="F1450" s="254">
        <v>31500000</v>
      </c>
      <c r="G1450" s="254">
        <v>2500000</v>
      </c>
      <c r="H1450" s="254"/>
      <c r="I1450" s="254">
        <v>18900000</v>
      </c>
      <c r="J1450" s="254"/>
      <c r="K1450" s="254">
        <v>10100000</v>
      </c>
      <c r="L1450" s="253" t="s">
        <v>74</v>
      </c>
      <c r="M1450" s="253"/>
      <c r="N1450" s="253">
        <v>1644616189</v>
      </c>
      <c r="O1450" s="253"/>
    </row>
    <row r="1451" spans="1:15" ht="24" x14ac:dyDescent="0.25">
      <c r="A1451" s="255">
        <v>172</v>
      </c>
      <c r="B1451" s="253" t="s">
        <v>4632</v>
      </c>
      <c r="C1451" s="261" t="s">
        <v>3752</v>
      </c>
      <c r="D1451" s="262" t="s">
        <v>3713</v>
      </c>
      <c r="E1451" s="263" t="s">
        <v>3635</v>
      </c>
      <c r="F1451" s="254">
        <v>31500000</v>
      </c>
      <c r="G1451" s="254">
        <v>1800000</v>
      </c>
      <c r="H1451" s="254"/>
      <c r="I1451" s="254">
        <v>12400000</v>
      </c>
      <c r="J1451" s="254"/>
      <c r="K1451" s="254">
        <v>17300000</v>
      </c>
      <c r="L1451" s="253" t="s">
        <v>74</v>
      </c>
      <c r="M1451" s="253"/>
      <c r="N1451" s="253"/>
      <c r="O1451" s="253"/>
    </row>
    <row r="1452" spans="1:15" ht="24" x14ac:dyDescent="0.25">
      <c r="A1452" s="255">
        <v>173</v>
      </c>
      <c r="B1452" s="253" t="s">
        <v>4570</v>
      </c>
      <c r="C1452" s="261" t="s">
        <v>3753</v>
      </c>
      <c r="D1452" s="262" t="s">
        <v>3713</v>
      </c>
      <c r="E1452" s="263" t="s">
        <v>3635</v>
      </c>
      <c r="F1452" s="254">
        <v>31500000</v>
      </c>
      <c r="G1452" s="254"/>
      <c r="H1452" s="254"/>
      <c r="I1452" s="254">
        <v>12400000</v>
      </c>
      <c r="J1452" s="254"/>
      <c r="K1452" s="254">
        <v>19100000</v>
      </c>
      <c r="L1452" s="253" t="s">
        <v>74</v>
      </c>
      <c r="M1452" s="253"/>
      <c r="N1452" s="253">
        <v>1699883982</v>
      </c>
      <c r="O1452" s="253"/>
    </row>
    <row r="1453" spans="1:15" ht="24" x14ac:dyDescent="0.25">
      <c r="A1453" s="255">
        <v>174</v>
      </c>
      <c r="B1453" s="253" t="s">
        <v>4633</v>
      </c>
      <c r="C1453" s="261" t="s">
        <v>3714</v>
      </c>
      <c r="D1453" s="262" t="s">
        <v>3713</v>
      </c>
      <c r="E1453" s="263" t="s">
        <v>3635</v>
      </c>
      <c r="F1453" s="254">
        <v>65900000</v>
      </c>
      <c r="G1453" s="254"/>
      <c r="H1453" s="254"/>
      <c r="I1453" s="254">
        <v>9200000</v>
      </c>
      <c r="J1453" s="254"/>
      <c r="K1453" s="254">
        <v>56700000</v>
      </c>
      <c r="L1453" s="253" t="s">
        <v>74</v>
      </c>
      <c r="M1453" s="253"/>
      <c r="N1453" s="253"/>
      <c r="O1453" s="253"/>
    </row>
    <row r="1454" spans="1:15" x14ac:dyDescent="0.25">
      <c r="A1454" s="255">
        <v>175</v>
      </c>
      <c r="B1454" s="253" t="s">
        <v>4634</v>
      </c>
      <c r="C1454" s="261" t="s">
        <v>3754</v>
      </c>
      <c r="D1454" s="262" t="s">
        <v>3713</v>
      </c>
      <c r="E1454" s="263" t="s">
        <v>3635</v>
      </c>
      <c r="F1454" s="254">
        <v>31500000</v>
      </c>
      <c r="G1454" s="254">
        <v>3400000</v>
      </c>
      <c r="H1454" s="254"/>
      <c r="I1454" s="254">
        <v>12400000</v>
      </c>
      <c r="J1454" s="254"/>
      <c r="K1454" s="254">
        <v>15700000</v>
      </c>
      <c r="L1454" s="253" t="s">
        <v>74</v>
      </c>
      <c r="M1454" s="253"/>
      <c r="N1454" s="253"/>
      <c r="O1454" s="253"/>
    </row>
    <row r="1455" spans="1:15" ht="24" x14ac:dyDescent="0.25">
      <c r="A1455" s="255">
        <v>176</v>
      </c>
      <c r="B1455" s="253" t="s">
        <v>4635</v>
      </c>
      <c r="C1455" s="261" t="s">
        <v>3714</v>
      </c>
      <c r="D1455" s="262" t="s">
        <v>3713</v>
      </c>
      <c r="E1455" s="263" t="s">
        <v>3635</v>
      </c>
      <c r="F1455" s="254">
        <v>46500000</v>
      </c>
      <c r="G1455" s="254">
        <v>490000</v>
      </c>
      <c r="H1455" s="254"/>
      <c r="I1455" s="254"/>
      <c r="J1455" s="254"/>
      <c r="K1455" s="254">
        <v>46010000</v>
      </c>
      <c r="L1455" s="253" t="s">
        <v>74</v>
      </c>
      <c r="M1455" s="253"/>
      <c r="N1455" s="253"/>
      <c r="O1455" s="253"/>
    </row>
    <row r="1456" spans="1:15" ht="24" x14ac:dyDescent="0.25">
      <c r="A1456" s="255">
        <v>177</v>
      </c>
      <c r="B1456" s="253" t="s">
        <v>4636</v>
      </c>
      <c r="C1456" s="261" t="s">
        <v>3755</v>
      </c>
      <c r="D1456" s="262" t="s">
        <v>3713</v>
      </c>
      <c r="E1456" s="263" t="s">
        <v>3635</v>
      </c>
      <c r="F1456" s="254">
        <v>56200000</v>
      </c>
      <c r="G1456" s="254"/>
      <c r="H1456" s="254"/>
      <c r="I1456" s="254">
        <v>36800000</v>
      </c>
      <c r="J1456" s="254"/>
      <c r="K1456" s="254">
        <v>19400000</v>
      </c>
      <c r="L1456" s="253" t="s">
        <v>74</v>
      </c>
      <c r="M1456" s="253"/>
      <c r="N1456" s="253"/>
      <c r="O1456" s="253"/>
    </row>
    <row r="1457" spans="1:15" x14ac:dyDescent="0.25">
      <c r="A1457" s="255">
        <v>178</v>
      </c>
      <c r="B1457" s="253" t="s">
        <v>4637</v>
      </c>
      <c r="C1457" s="261" t="s">
        <v>3756</v>
      </c>
      <c r="D1457" s="262" t="s">
        <v>3713</v>
      </c>
      <c r="E1457" s="263" t="s">
        <v>3635</v>
      </c>
      <c r="F1457" s="254">
        <v>249000000</v>
      </c>
      <c r="G1457" s="254">
        <v>20000000</v>
      </c>
      <c r="H1457" s="254"/>
      <c r="I1457" s="254">
        <v>37200000</v>
      </c>
      <c r="J1457" s="254"/>
      <c r="K1457" s="254">
        <v>191800000</v>
      </c>
      <c r="L1457" s="253" t="s">
        <v>74</v>
      </c>
      <c r="M1457" s="253"/>
      <c r="N1457" s="253">
        <v>1668817962</v>
      </c>
      <c r="O1457" s="253"/>
    </row>
    <row r="1458" spans="1:15" x14ac:dyDescent="0.25">
      <c r="A1458" s="255">
        <v>179</v>
      </c>
      <c r="B1458" s="253" t="s">
        <v>4638</v>
      </c>
      <c r="C1458" s="261" t="s">
        <v>3757</v>
      </c>
      <c r="D1458" s="262" t="s">
        <v>3713</v>
      </c>
      <c r="E1458" s="263" t="s">
        <v>3635</v>
      </c>
      <c r="F1458" s="254">
        <v>31550000</v>
      </c>
      <c r="G1458" s="254"/>
      <c r="H1458" s="254"/>
      <c r="I1458" s="254"/>
      <c r="J1458" s="254"/>
      <c r="K1458" s="254">
        <v>31550000</v>
      </c>
      <c r="L1458" s="253" t="s">
        <v>74</v>
      </c>
      <c r="M1458" s="253"/>
      <c r="N1458" s="253"/>
      <c r="O1458" s="253"/>
    </row>
    <row r="1459" spans="1:15" x14ac:dyDescent="0.25">
      <c r="A1459" s="255">
        <v>180</v>
      </c>
      <c r="B1459" s="253" t="s">
        <v>4639</v>
      </c>
      <c r="C1459" s="261" t="s">
        <v>3758</v>
      </c>
      <c r="D1459" s="262" t="s">
        <v>3713</v>
      </c>
      <c r="E1459" s="263" t="s">
        <v>3635</v>
      </c>
      <c r="F1459" s="254">
        <v>31500000</v>
      </c>
      <c r="G1459" s="254"/>
      <c r="H1459" s="254"/>
      <c r="I1459" s="254"/>
      <c r="J1459" s="254"/>
      <c r="K1459" s="254">
        <v>31500000</v>
      </c>
      <c r="L1459" s="253" t="s">
        <v>74</v>
      </c>
      <c r="M1459" s="253"/>
      <c r="N1459" s="253">
        <v>984156141</v>
      </c>
      <c r="O1459" s="253"/>
    </row>
    <row r="1460" spans="1:15" ht="24" x14ac:dyDescent="0.25">
      <c r="A1460" s="255">
        <v>181</v>
      </c>
      <c r="B1460" s="253" t="s">
        <v>4640</v>
      </c>
      <c r="C1460" s="261" t="s">
        <v>3726</v>
      </c>
      <c r="D1460" s="262" t="s">
        <v>3713</v>
      </c>
      <c r="E1460" s="263" t="s">
        <v>3635</v>
      </c>
      <c r="F1460" s="254">
        <v>55700000</v>
      </c>
      <c r="G1460" s="254"/>
      <c r="H1460" s="254"/>
      <c r="I1460" s="254">
        <v>9200000</v>
      </c>
      <c r="J1460" s="254"/>
      <c r="K1460" s="254">
        <v>46500000</v>
      </c>
      <c r="L1460" s="253" t="s">
        <v>74</v>
      </c>
      <c r="M1460" s="253"/>
      <c r="N1460" s="253">
        <v>1636633594</v>
      </c>
      <c r="O1460" s="253"/>
    </row>
    <row r="1461" spans="1:15" x14ac:dyDescent="0.25">
      <c r="A1461" s="255">
        <v>182</v>
      </c>
      <c r="B1461" s="253" t="s">
        <v>4641</v>
      </c>
      <c r="C1461" s="261" t="s">
        <v>3723</v>
      </c>
      <c r="D1461" s="262" t="s">
        <v>3713</v>
      </c>
      <c r="E1461" s="263" t="s">
        <v>3635</v>
      </c>
      <c r="F1461" s="254">
        <v>94500000</v>
      </c>
      <c r="G1461" s="254">
        <v>5000000</v>
      </c>
      <c r="H1461" s="254"/>
      <c r="I1461" s="254"/>
      <c r="J1461" s="254"/>
      <c r="K1461" s="254">
        <v>89500000</v>
      </c>
      <c r="L1461" s="253" t="s">
        <v>74</v>
      </c>
      <c r="M1461" s="253"/>
      <c r="N1461" s="253">
        <v>1655509630</v>
      </c>
      <c r="O1461" s="253"/>
    </row>
    <row r="1462" spans="1:15" ht="24" x14ac:dyDescent="0.25">
      <c r="A1462" s="255">
        <v>183</v>
      </c>
      <c r="B1462" s="253" t="s">
        <v>4642</v>
      </c>
      <c r="C1462" s="261" t="s">
        <v>3759</v>
      </c>
      <c r="D1462" s="262" t="s">
        <v>3713</v>
      </c>
      <c r="E1462" s="263" t="s">
        <v>3635</v>
      </c>
      <c r="F1462" s="254">
        <v>31500000</v>
      </c>
      <c r="G1462" s="254">
        <v>900000</v>
      </c>
      <c r="H1462" s="254"/>
      <c r="I1462" s="254"/>
      <c r="J1462" s="254"/>
      <c r="K1462" s="254">
        <v>30600000</v>
      </c>
      <c r="L1462" s="253" t="s">
        <v>74</v>
      </c>
      <c r="M1462" s="253"/>
      <c r="N1462" s="253"/>
      <c r="O1462" s="253"/>
    </row>
    <row r="1463" spans="1:15" x14ac:dyDescent="0.25">
      <c r="A1463" s="255">
        <v>184</v>
      </c>
      <c r="B1463" s="253" t="s">
        <v>3982</v>
      </c>
      <c r="C1463" s="261" t="s">
        <v>3723</v>
      </c>
      <c r="D1463" s="262" t="s">
        <v>3713</v>
      </c>
      <c r="E1463" s="263" t="s">
        <v>3635</v>
      </c>
      <c r="F1463" s="254">
        <v>126000000</v>
      </c>
      <c r="G1463" s="254">
        <v>9600000</v>
      </c>
      <c r="H1463" s="254"/>
      <c r="I1463" s="254">
        <v>31500000</v>
      </c>
      <c r="J1463" s="254"/>
      <c r="K1463" s="254">
        <v>84900000</v>
      </c>
      <c r="L1463" s="253" t="s">
        <v>74</v>
      </c>
      <c r="M1463" s="253"/>
      <c r="N1463" s="253">
        <v>1694089378</v>
      </c>
      <c r="O1463" s="253"/>
    </row>
    <row r="1464" spans="1:15" x14ac:dyDescent="0.25">
      <c r="A1464" s="255">
        <v>185</v>
      </c>
      <c r="B1464" s="253" t="s">
        <v>4643</v>
      </c>
      <c r="C1464" s="261" t="s">
        <v>3760</v>
      </c>
      <c r="D1464" s="262" t="s">
        <v>3761</v>
      </c>
      <c r="E1464" s="263" t="s">
        <v>3635</v>
      </c>
      <c r="F1464" s="254">
        <v>31500000</v>
      </c>
      <c r="G1464" s="254">
        <v>850000</v>
      </c>
      <c r="H1464" s="254"/>
      <c r="I1464" s="254"/>
      <c r="J1464" s="254"/>
      <c r="K1464" s="254">
        <v>30650000</v>
      </c>
      <c r="L1464" s="253" t="s">
        <v>74</v>
      </c>
      <c r="M1464" s="253"/>
      <c r="N1464" s="253">
        <v>988049540</v>
      </c>
      <c r="O1464" s="253"/>
    </row>
    <row r="1465" spans="1:15" x14ac:dyDescent="0.25">
      <c r="A1465" s="255">
        <v>186</v>
      </c>
      <c r="B1465" s="253" t="s">
        <v>4644</v>
      </c>
      <c r="C1465" s="261" t="s">
        <v>3760</v>
      </c>
      <c r="D1465" s="262" t="s">
        <v>3761</v>
      </c>
      <c r="E1465" s="263" t="s">
        <v>3635</v>
      </c>
      <c r="F1465" s="254">
        <v>31000000</v>
      </c>
      <c r="G1465" s="254">
        <v>850000</v>
      </c>
      <c r="H1465" s="254"/>
      <c r="I1465" s="254"/>
      <c r="J1465" s="254"/>
      <c r="K1465" s="254">
        <v>30150000</v>
      </c>
      <c r="L1465" s="253" t="s">
        <v>74</v>
      </c>
      <c r="M1465" s="253"/>
      <c r="N1465" s="253">
        <v>1639759865</v>
      </c>
      <c r="O1465" s="253"/>
    </row>
    <row r="1466" spans="1:15" x14ac:dyDescent="0.25">
      <c r="A1466" s="255">
        <v>187</v>
      </c>
      <c r="B1466" s="253" t="s">
        <v>4645</v>
      </c>
      <c r="C1466" s="261" t="s">
        <v>3760</v>
      </c>
      <c r="D1466" s="262" t="s">
        <v>3761</v>
      </c>
      <c r="E1466" s="263" t="s">
        <v>3635</v>
      </c>
      <c r="F1466" s="254">
        <v>46500000</v>
      </c>
      <c r="G1466" s="254"/>
      <c r="H1466" s="254"/>
      <c r="I1466" s="254"/>
      <c r="J1466" s="254"/>
      <c r="K1466" s="254">
        <v>46500000</v>
      </c>
      <c r="L1466" s="253" t="s">
        <v>74</v>
      </c>
      <c r="M1466" s="253"/>
      <c r="N1466" s="253">
        <v>1658652125</v>
      </c>
      <c r="O1466" s="253"/>
    </row>
    <row r="1467" spans="1:15" x14ac:dyDescent="0.25">
      <c r="A1467" s="255">
        <v>188</v>
      </c>
      <c r="B1467" s="253" t="s">
        <v>4646</v>
      </c>
      <c r="C1467" s="261" t="s">
        <v>3762</v>
      </c>
      <c r="D1467" s="262" t="s">
        <v>3761</v>
      </c>
      <c r="E1467" s="263" t="s">
        <v>3635</v>
      </c>
      <c r="F1467" s="254">
        <v>31500000</v>
      </c>
      <c r="G1467" s="254">
        <v>1375000</v>
      </c>
      <c r="H1467" s="254"/>
      <c r="I1467" s="254"/>
      <c r="J1467" s="254"/>
      <c r="K1467" s="254">
        <v>30125000</v>
      </c>
      <c r="L1467" s="253" t="s">
        <v>74</v>
      </c>
      <c r="M1467" s="253"/>
      <c r="N1467" s="253"/>
      <c r="O1467" s="253"/>
    </row>
    <row r="1468" spans="1:15" x14ac:dyDescent="0.25">
      <c r="A1468" s="255">
        <v>189</v>
      </c>
      <c r="B1468" s="253" t="s">
        <v>4647</v>
      </c>
      <c r="C1468" s="261" t="s">
        <v>3763</v>
      </c>
      <c r="D1468" s="262" t="s">
        <v>3761</v>
      </c>
      <c r="E1468" s="263" t="s">
        <v>3635</v>
      </c>
      <c r="F1468" s="254">
        <v>9700000</v>
      </c>
      <c r="G1468" s="254"/>
      <c r="H1468" s="254"/>
      <c r="I1468" s="254"/>
      <c r="J1468" s="254"/>
      <c r="K1468" s="254">
        <v>9700000</v>
      </c>
      <c r="L1468" s="253" t="s">
        <v>74</v>
      </c>
      <c r="M1468" s="253"/>
      <c r="N1468" s="253">
        <v>1679263298</v>
      </c>
      <c r="O1468" s="253"/>
    </row>
    <row r="1469" spans="1:15" x14ac:dyDescent="0.25">
      <c r="A1469" s="255">
        <v>190</v>
      </c>
      <c r="B1469" s="253" t="s">
        <v>2454</v>
      </c>
      <c r="C1469" s="261" t="s">
        <v>3764</v>
      </c>
      <c r="D1469" s="262" t="s">
        <v>3761</v>
      </c>
      <c r="E1469" s="263" t="s">
        <v>3635</v>
      </c>
      <c r="F1469" s="254">
        <v>31500000</v>
      </c>
      <c r="G1469" s="254">
        <v>2100000</v>
      </c>
      <c r="H1469" s="254"/>
      <c r="I1469" s="254"/>
      <c r="J1469" s="254"/>
      <c r="K1469" s="254">
        <v>29400000</v>
      </c>
      <c r="L1469" s="253" t="s">
        <v>74</v>
      </c>
      <c r="M1469" s="253"/>
      <c r="N1469" s="253">
        <v>984899413</v>
      </c>
      <c r="O1469" s="253"/>
    </row>
    <row r="1470" spans="1:15" x14ac:dyDescent="0.25">
      <c r="A1470" s="255">
        <v>191</v>
      </c>
      <c r="B1470" s="253" t="s">
        <v>4648</v>
      </c>
      <c r="C1470" s="261" t="s">
        <v>3765</v>
      </c>
      <c r="D1470" s="262" t="s">
        <v>3761</v>
      </c>
      <c r="E1470" s="263" t="s">
        <v>3635</v>
      </c>
      <c r="F1470" s="254">
        <v>31500000</v>
      </c>
      <c r="G1470" s="254">
        <v>2500000</v>
      </c>
      <c r="H1470" s="254"/>
      <c r="I1470" s="254">
        <v>6200000</v>
      </c>
      <c r="J1470" s="254"/>
      <c r="K1470" s="254">
        <v>22800000</v>
      </c>
      <c r="L1470" s="253" t="s">
        <v>74</v>
      </c>
      <c r="M1470" s="253"/>
      <c r="N1470" s="253">
        <v>1665518859</v>
      </c>
      <c r="O1470" s="253"/>
    </row>
    <row r="1471" spans="1:15" ht="24" x14ac:dyDescent="0.25">
      <c r="A1471" s="255">
        <v>192</v>
      </c>
      <c r="B1471" s="253" t="s">
        <v>4649</v>
      </c>
      <c r="C1471" s="261" t="s">
        <v>3766</v>
      </c>
      <c r="D1471" s="262" t="s">
        <v>3761</v>
      </c>
      <c r="E1471" s="263" t="s">
        <v>3635</v>
      </c>
      <c r="F1471" s="254">
        <v>46500000</v>
      </c>
      <c r="G1471" s="254">
        <v>700000</v>
      </c>
      <c r="H1471" s="254"/>
      <c r="I1471" s="254">
        <v>18400000</v>
      </c>
      <c r="J1471" s="254"/>
      <c r="K1471" s="254">
        <v>27400000</v>
      </c>
      <c r="L1471" s="253" t="s">
        <v>74</v>
      </c>
      <c r="M1471" s="253"/>
      <c r="N1471" s="253">
        <v>1664573614</v>
      </c>
      <c r="O1471" s="253"/>
    </row>
    <row r="1472" spans="1:15" ht="24" x14ac:dyDescent="0.25">
      <c r="A1472" s="255">
        <v>193</v>
      </c>
      <c r="B1472" s="253" t="s">
        <v>4650</v>
      </c>
      <c r="C1472" s="261" t="s">
        <v>3766</v>
      </c>
      <c r="D1472" s="262" t="s">
        <v>3761</v>
      </c>
      <c r="E1472" s="263" t="s">
        <v>3635</v>
      </c>
      <c r="F1472" s="254">
        <v>31500000</v>
      </c>
      <c r="G1472" s="254">
        <v>900000</v>
      </c>
      <c r="H1472" s="254"/>
      <c r="I1472" s="254"/>
      <c r="J1472" s="254"/>
      <c r="K1472" s="254">
        <v>30600000</v>
      </c>
      <c r="L1472" s="253" t="s">
        <v>74</v>
      </c>
      <c r="M1472" s="253"/>
      <c r="N1472" s="253"/>
      <c r="O1472" s="253"/>
    </row>
    <row r="1473" spans="1:15" ht="24" x14ac:dyDescent="0.25">
      <c r="A1473" s="255">
        <v>194</v>
      </c>
      <c r="B1473" s="253" t="s">
        <v>4651</v>
      </c>
      <c r="C1473" s="261" t="s">
        <v>3766</v>
      </c>
      <c r="D1473" s="262" t="s">
        <v>3761</v>
      </c>
      <c r="E1473" s="263" t="s">
        <v>3635</v>
      </c>
      <c r="F1473" s="254">
        <v>31500000</v>
      </c>
      <c r="G1473" s="254">
        <v>900000</v>
      </c>
      <c r="H1473" s="254"/>
      <c r="I1473" s="254"/>
      <c r="J1473" s="254"/>
      <c r="K1473" s="254">
        <v>30600000</v>
      </c>
      <c r="L1473" s="253" t="s">
        <v>74</v>
      </c>
      <c r="M1473" s="253"/>
      <c r="N1473" s="253">
        <v>1665895533</v>
      </c>
      <c r="O1473" s="253"/>
    </row>
    <row r="1474" spans="1:15" x14ac:dyDescent="0.25">
      <c r="A1474" s="255">
        <v>195</v>
      </c>
      <c r="B1474" s="253" t="s">
        <v>4652</v>
      </c>
      <c r="C1474" s="261" t="s">
        <v>3767</v>
      </c>
      <c r="D1474" s="262" t="s">
        <v>3761</v>
      </c>
      <c r="E1474" s="263" t="s">
        <v>3635</v>
      </c>
      <c r="F1474" s="254">
        <v>31500000</v>
      </c>
      <c r="G1474" s="254">
        <v>800000</v>
      </c>
      <c r="H1474" s="254"/>
      <c r="I1474" s="254"/>
      <c r="J1474" s="254"/>
      <c r="K1474" s="254">
        <v>30700000</v>
      </c>
      <c r="L1474" s="253" t="s">
        <v>74</v>
      </c>
      <c r="M1474" s="253"/>
      <c r="N1474" s="253"/>
      <c r="O1474" s="253"/>
    </row>
    <row r="1475" spans="1:15" x14ac:dyDescent="0.25">
      <c r="A1475" s="255">
        <v>196</v>
      </c>
      <c r="B1475" s="253" t="s">
        <v>4049</v>
      </c>
      <c r="C1475" s="261" t="s">
        <v>3768</v>
      </c>
      <c r="D1475" s="262" t="s">
        <v>3761</v>
      </c>
      <c r="E1475" s="263" t="s">
        <v>3635</v>
      </c>
      <c r="F1475" s="254">
        <v>46500000</v>
      </c>
      <c r="G1475" s="254"/>
      <c r="H1475" s="254"/>
      <c r="I1475" s="254">
        <v>9200000</v>
      </c>
      <c r="J1475" s="254"/>
      <c r="K1475" s="254">
        <v>37300000</v>
      </c>
      <c r="L1475" s="253" t="s">
        <v>74</v>
      </c>
      <c r="M1475" s="253"/>
      <c r="N1475" s="253"/>
      <c r="O1475" s="253"/>
    </row>
    <row r="1476" spans="1:15" ht="24" x14ac:dyDescent="0.25">
      <c r="A1476" s="255">
        <v>197</v>
      </c>
      <c r="B1476" s="253" t="s">
        <v>4653</v>
      </c>
      <c r="C1476" s="261" t="s">
        <v>3769</v>
      </c>
      <c r="D1476" s="262" t="s">
        <v>3761</v>
      </c>
      <c r="E1476" s="263" t="s">
        <v>3635</v>
      </c>
      <c r="F1476" s="254">
        <v>46500000</v>
      </c>
      <c r="G1476" s="254"/>
      <c r="H1476" s="254"/>
      <c r="I1476" s="254"/>
      <c r="J1476" s="254"/>
      <c r="K1476" s="254">
        <v>46500000</v>
      </c>
      <c r="L1476" s="253" t="s">
        <v>74</v>
      </c>
      <c r="M1476" s="253"/>
      <c r="N1476" s="253"/>
      <c r="O1476" s="253"/>
    </row>
    <row r="1477" spans="1:15" x14ac:dyDescent="0.25">
      <c r="A1477" s="255">
        <v>198</v>
      </c>
      <c r="B1477" s="253" t="s">
        <v>4654</v>
      </c>
      <c r="C1477" s="261" t="s">
        <v>3770</v>
      </c>
      <c r="D1477" s="262" t="s">
        <v>3761</v>
      </c>
      <c r="E1477" s="263" t="s">
        <v>3635</v>
      </c>
      <c r="F1477" s="254">
        <v>31500000</v>
      </c>
      <c r="G1477" s="254">
        <v>6500000</v>
      </c>
      <c r="H1477" s="254"/>
      <c r="I1477" s="254"/>
      <c r="J1477" s="254"/>
      <c r="K1477" s="254">
        <v>25000000</v>
      </c>
      <c r="L1477" s="253" t="s">
        <v>74</v>
      </c>
      <c r="M1477" s="253"/>
      <c r="N1477" s="253"/>
      <c r="O1477" s="253"/>
    </row>
    <row r="1478" spans="1:15" x14ac:dyDescent="0.25">
      <c r="A1478" s="255">
        <v>199</v>
      </c>
      <c r="B1478" s="253" t="s">
        <v>4655</v>
      </c>
      <c r="C1478" s="261" t="s">
        <v>3771</v>
      </c>
      <c r="D1478" s="262" t="s">
        <v>3761</v>
      </c>
      <c r="E1478" s="263" t="s">
        <v>3635</v>
      </c>
      <c r="F1478" s="254">
        <v>31500000</v>
      </c>
      <c r="G1478" s="254"/>
      <c r="H1478" s="254"/>
      <c r="I1478" s="254"/>
      <c r="J1478" s="254"/>
      <c r="K1478" s="254">
        <v>31500000</v>
      </c>
      <c r="L1478" s="253" t="s">
        <v>74</v>
      </c>
      <c r="M1478" s="253"/>
      <c r="N1478" s="253">
        <v>983596886</v>
      </c>
      <c r="O1478" s="253"/>
    </row>
    <row r="1479" spans="1:15" ht="24" x14ac:dyDescent="0.25">
      <c r="A1479" s="255">
        <v>200</v>
      </c>
      <c r="B1479" s="253" t="s">
        <v>4656</v>
      </c>
      <c r="C1479" s="261" t="s">
        <v>3772</v>
      </c>
      <c r="D1479" s="262" t="s">
        <v>3761</v>
      </c>
      <c r="E1479" s="263" t="s">
        <v>3635</v>
      </c>
      <c r="F1479" s="254">
        <v>31500000</v>
      </c>
      <c r="G1479" s="254">
        <v>1375000</v>
      </c>
      <c r="H1479" s="254"/>
      <c r="I1479" s="254">
        <v>18600000</v>
      </c>
      <c r="J1479" s="254"/>
      <c r="K1479" s="254">
        <v>11525000</v>
      </c>
      <c r="L1479" s="253" t="s">
        <v>74</v>
      </c>
      <c r="M1479" s="253"/>
      <c r="N1479" s="253">
        <v>1684750924</v>
      </c>
      <c r="O1479" s="253"/>
    </row>
    <row r="1480" spans="1:15" x14ac:dyDescent="0.25">
      <c r="A1480" s="255">
        <v>201</v>
      </c>
      <c r="B1480" s="253" t="s">
        <v>4657</v>
      </c>
      <c r="C1480" s="261" t="s">
        <v>3773</v>
      </c>
      <c r="D1480" s="262" t="s">
        <v>3761</v>
      </c>
      <c r="E1480" s="263" t="s">
        <v>3635</v>
      </c>
      <c r="F1480" s="254">
        <v>31500000</v>
      </c>
      <c r="G1480" s="254">
        <v>800000</v>
      </c>
      <c r="H1480" s="254"/>
      <c r="I1480" s="254"/>
      <c r="J1480" s="254"/>
      <c r="K1480" s="254">
        <v>30700000</v>
      </c>
      <c r="L1480" s="253" t="s">
        <v>74</v>
      </c>
      <c r="M1480" s="253"/>
      <c r="N1480" s="253"/>
      <c r="O1480" s="253"/>
    </row>
    <row r="1481" spans="1:15" x14ac:dyDescent="0.25">
      <c r="A1481" s="255">
        <v>202</v>
      </c>
      <c r="B1481" s="253" t="s">
        <v>4658</v>
      </c>
      <c r="C1481" s="261" t="s">
        <v>3763</v>
      </c>
      <c r="D1481" s="262" t="s">
        <v>3761</v>
      </c>
      <c r="E1481" s="263" t="s">
        <v>3635</v>
      </c>
      <c r="F1481" s="254">
        <v>46500000</v>
      </c>
      <c r="G1481" s="254">
        <v>900000</v>
      </c>
      <c r="H1481" s="254"/>
      <c r="I1481" s="254">
        <v>18400000</v>
      </c>
      <c r="J1481" s="254"/>
      <c r="K1481" s="254">
        <v>27200000</v>
      </c>
      <c r="L1481" s="253" t="s">
        <v>74</v>
      </c>
      <c r="M1481" s="253"/>
      <c r="N1481" s="253">
        <v>1672208806</v>
      </c>
      <c r="O1481" s="253"/>
    </row>
    <row r="1482" spans="1:15" x14ac:dyDescent="0.25">
      <c r="A1482" s="255">
        <v>203</v>
      </c>
      <c r="B1482" s="253" t="s">
        <v>4659</v>
      </c>
      <c r="C1482" s="261" t="s">
        <v>3764</v>
      </c>
      <c r="D1482" s="262" t="s">
        <v>3761</v>
      </c>
      <c r="E1482" s="263" t="s">
        <v>3635</v>
      </c>
      <c r="F1482" s="254">
        <v>94500000</v>
      </c>
      <c r="G1482" s="254">
        <v>2000000</v>
      </c>
      <c r="H1482" s="254"/>
      <c r="I1482" s="254">
        <v>30500000</v>
      </c>
      <c r="J1482" s="254"/>
      <c r="K1482" s="254">
        <v>62000000</v>
      </c>
      <c r="L1482" s="253" t="s">
        <v>74</v>
      </c>
      <c r="M1482" s="253"/>
      <c r="N1482" s="253">
        <v>1648757496</v>
      </c>
      <c r="O1482" s="253"/>
    </row>
    <row r="1483" spans="1:15" ht="24" x14ac:dyDescent="0.25">
      <c r="A1483" s="255">
        <v>204</v>
      </c>
      <c r="B1483" s="253" t="s">
        <v>4660</v>
      </c>
      <c r="C1483" s="261" t="s">
        <v>3774</v>
      </c>
      <c r="D1483" s="262" t="s">
        <v>3761</v>
      </c>
      <c r="E1483" s="263" t="s">
        <v>3635</v>
      </c>
      <c r="F1483" s="254">
        <v>31000000</v>
      </c>
      <c r="G1483" s="254"/>
      <c r="H1483" s="254"/>
      <c r="I1483" s="254"/>
      <c r="J1483" s="254"/>
      <c r="K1483" s="254">
        <v>31000000</v>
      </c>
      <c r="L1483" s="253" t="s">
        <v>74</v>
      </c>
      <c r="M1483" s="253"/>
      <c r="N1483" s="253">
        <v>1692909737</v>
      </c>
      <c r="O1483" s="253"/>
    </row>
    <row r="1484" spans="1:15" x14ac:dyDescent="0.25">
      <c r="A1484" s="255">
        <v>205</v>
      </c>
      <c r="B1484" s="253" t="s">
        <v>4661</v>
      </c>
      <c r="C1484" s="261" t="s">
        <v>3767</v>
      </c>
      <c r="D1484" s="262" t="s">
        <v>3761</v>
      </c>
      <c r="E1484" s="263" t="s">
        <v>3635</v>
      </c>
      <c r="F1484" s="254">
        <v>31500000</v>
      </c>
      <c r="G1484" s="254"/>
      <c r="H1484" s="254"/>
      <c r="I1484" s="254">
        <v>2500000</v>
      </c>
      <c r="J1484" s="254"/>
      <c r="K1484" s="254">
        <v>29000000</v>
      </c>
      <c r="L1484" s="253" t="s">
        <v>74</v>
      </c>
      <c r="M1484" s="253"/>
      <c r="N1484" s="253"/>
      <c r="O1484" s="253"/>
    </row>
    <row r="1485" spans="1:15" x14ac:dyDescent="0.25">
      <c r="A1485" s="255">
        <v>206</v>
      </c>
      <c r="B1485" s="253" t="s">
        <v>4662</v>
      </c>
      <c r="C1485" s="261" t="s">
        <v>3768</v>
      </c>
      <c r="D1485" s="262" t="s">
        <v>3761</v>
      </c>
      <c r="E1485" s="263" t="s">
        <v>3635</v>
      </c>
      <c r="F1485" s="254">
        <v>28500000</v>
      </c>
      <c r="G1485" s="254"/>
      <c r="H1485" s="254"/>
      <c r="I1485" s="254"/>
      <c r="J1485" s="254"/>
      <c r="K1485" s="254">
        <v>28500000</v>
      </c>
      <c r="L1485" s="253" t="s">
        <v>74</v>
      </c>
      <c r="M1485" s="253"/>
      <c r="N1485" s="253"/>
      <c r="O1485" s="253"/>
    </row>
    <row r="1486" spans="1:15" x14ac:dyDescent="0.25">
      <c r="A1486" s="255">
        <v>207</v>
      </c>
      <c r="B1486" s="253" t="s">
        <v>4663</v>
      </c>
      <c r="C1486" s="261" t="s">
        <v>3775</v>
      </c>
      <c r="D1486" s="262" t="s">
        <v>3761</v>
      </c>
      <c r="E1486" s="263" t="s">
        <v>3635</v>
      </c>
      <c r="F1486" s="254">
        <v>46500000</v>
      </c>
      <c r="G1486" s="254"/>
      <c r="H1486" s="254"/>
      <c r="I1486" s="254"/>
      <c r="J1486" s="254"/>
      <c r="K1486" s="254">
        <v>46500000</v>
      </c>
      <c r="L1486" s="253" t="s">
        <v>74</v>
      </c>
      <c r="M1486" s="253"/>
      <c r="N1486" s="253"/>
      <c r="O1486" s="253"/>
    </row>
    <row r="1487" spans="1:15" x14ac:dyDescent="0.25">
      <c r="A1487" s="255">
        <v>208</v>
      </c>
      <c r="B1487" s="253" t="s">
        <v>4664</v>
      </c>
      <c r="C1487" s="261" t="s">
        <v>3767</v>
      </c>
      <c r="D1487" s="262" t="s">
        <v>3761</v>
      </c>
      <c r="E1487" s="263" t="s">
        <v>3635</v>
      </c>
      <c r="F1487" s="254">
        <v>31500000</v>
      </c>
      <c r="G1487" s="254">
        <v>2500000</v>
      </c>
      <c r="H1487" s="254"/>
      <c r="I1487" s="254"/>
      <c r="J1487" s="254"/>
      <c r="K1487" s="254">
        <v>29000000</v>
      </c>
      <c r="L1487" s="253" t="s">
        <v>74</v>
      </c>
      <c r="M1487" s="253"/>
      <c r="N1487" s="253"/>
      <c r="O1487" s="253"/>
    </row>
    <row r="1488" spans="1:15" x14ac:dyDescent="0.25">
      <c r="A1488" s="255">
        <v>209</v>
      </c>
      <c r="B1488" s="253" t="s">
        <v>4665</v>
      </c>
      <c r="C1488" s="261" t="s">
        <v>3776</v>
      </c>
      <c r="D1488" s="262" t="s">
        <v>3761</v>
      </c>
      <c r="E1488" s="263" t="s">
        <v>3635</v>
      </c>
      <c r="F1488" s="254">
        <v>46500000</v>
      </c>
      <c r="G1488" s="254"/>
      <c r="H1488" s="254"/>
      <c r="I1488" s="254"/>
      <c r="J1488" s="254"/>
      <c r="K1488" s="254">
        <v>46500000</v>
      </c>
      <c r="L1488" s="253" t="s">
        <v>74</v>
      </c>
      <c r="M1488" s="253"/>
      <c r="N1488" s="253"/>
      <c r="O1488" s="253"/>
    </row>
    <row r="1489" spans="1:15" x14ac:dyDescent="0.25">
      <c r="A1489" s="255">
        <v>210</v>
      </c>
      <c r="B1489" s="253" t="s">
        <v>4666</v>
      </c>
      <c r="C1489" s="261" t="s">
        <v>3777</v>
      </c>
      <c r="D1489" s="262" t="s">
        <v>3761</v>
      </c>
      <c r="E1489" s="263" t="s">
        <v>3635</v>
      </c>
      <c r="F1489" s="254">
        <v>28500000</v>
      </c>
      <c r="G1489" s="254"/>
      <c r="H1489" s="254"/>
      <c r="I1489" s="254">
        <v>14000000</v>
      </c>
      <c r="J1489" s="254"/>
      <c r="K1489" s="254">
        <v>14500000</v>
      </c>
      <c r="L1489" s="253" t="s">
        <v>74</v>
      </c>
      <c r="M1489" s="253"/>
      <c r="N1489" s="253"/>
      <c r="O1489" s="253"/>
    </row>
    <row r="1490" spans="1:15" x14ac:dyDescent="0.25">
      <c r="A1490" s="255">
        <v>211</v>
      </c>
      <c r="B1490" s="253" t="s">
        <v>4667</v>
      </c>
      <c r="C1490" s="261" t="s">
        <v>3768</v>
      </c>
      <c r="D1490" s="262" t="s">
        <v>3761</v>
      </c>
      <c r="E1490" s="263" t="s">
        <v>3635</v>
      </c>
      <c r="F1490" s="254">
        <v>46500000</v>
      </c>
      <c r="G1490" s="254"/>
      <c r="H1490" s="254"/>
      <c r="I1490" s="254"/>
      <c r="J1490" s="254"/>
      <c r="K1490" s="254">
        <v>46500000</v>
      </c>
      <c r="L1490" s="253" t="s">
        <v>74</v>
      </c>
      <c r="M1490" s="253"/>
      <c r="N1490" s="253"/>
      <c r="O1490" s="253"/>
    </row>
    <row r="1491" spans="1:15" x14ac:dyDescent="0.25">
      <c r="A1491" s="255">
        <v>212</v>
      </c>
      <c r="B1491" s="253" t="s">
        <v>4668</v>
      </c>
      <c r="C1491" s="261" t="s">
        <v>3778</v>
      </c>
      <c r="D1491" s="262" t="s">
        <v>3761</v>
      </c>
      <c r="E1491" s="263" t="s">
        <v>3635</v>
      </c>
      <c r="F1491" s="254">
        <v>46500000</v>
      </c>
      <c r="G1491" s="254">
        <v>5200000</v>
      </c>
      <c r="H1491" s="254"/>
      <c r="I1491" s="254">
        <v>9200000</v>
      </c>
      <c r="J1491" s="254"/>
      <c r="K1491" s="254">
        <v>32100000</v>
      </c>
      <c r="L1491" s="253" t="s">
        <v>74</v>
      </c>
      <c r="M1491" s="253"/>
      <c r="N1491" s="253"/>
      <c r="O1491" s="253"/>
    </row>
    <row r="1492" spans="1:15" ht="24" x14ac:dyDescent="0.25">
      <c r="A1492" s="255">
        <v>213</v>
      </c>
      <c r="B1492" s="253" t="s">
        <v>4669</v>
      </c>
      <c r="C1492" s="261" t="s">
        <v>3779</v>
      </c>
      <c r="D1492" s="262" t="s">
        <v>3761</v>
      </c>
      <c r="E1492" s="263" t="s">
        <v>3635</v>
      </c>
      <c r="F1492" s="254">
        <v>28500000</v>
      </c>
      <c r="G1492" s="254"/>
      <c r="H1492" s="254"/>
      <c r="I1492" s="254">
        <v>8000000</v>
      </c>
      <c r="J1492" s="254"/>
      <c r="K1492" s="254">
        <v>20500000</v>
      </c>
      <c r="L1492" s="253" t="s">
        <v>74</v>
      </c>
      <c r="M1492" s="253"/>
      <c r="N1492" s="253"/>
      <c r="O1492" s="253"/>
    </row>
    <row r="1493" spans="1:15" x14ac:dyDescent="0.25">
      <c r="A1493" s="255">
        <v>214</v>
      </c>
      <c r="B1493" s="253" t="s">
        <v>4670</v>
      </c>
      <c r="C1493" s="261" t="s">
        <v>3780</v>
      </c>
      <c r="D1493" s="262" t="s">
        <v>3761</v>
      </c>
      <c r="E1493" s="263" t="s">
        <v>3635</v>
      </c>
      <c r="F1493" s="254">
        <v>6700000</v>
      </c>
      <c r="G1493" s="254">
        <v>1630000</v>
      </c>
      <c r="H1493" s="254"/>
      <c r="I1493" s="254"/>
      <c r="J1493" s="254"/>
      <c r="K1493" s="254">
        <v>5070000</v>
      </c>
      <c r="L1493" s="253" t="s">
        <v>74</v>
      </c>
      <c r="M1493" s="253"/>
      <c r="N1493" s="253">
        <v>1638866796</v>
      </c>
      <c r="O1493" s="253"/>
    </row>
    <row r="1494" spans="1:15" x14ac:dyDescent="0.25">
      <c r="A1494" s="255">
        <v>215</v>
      </c>
      <c r="B1494" s="253" t="s">
        <v>4671</v>
      </c>
      <c r="C1494" s="261" t="s">
        <v>3768</v>
      </c>
      <c r="D1494" s="262" t="s">
        <v>3761</v>
      </c>
      <c r="E1494" s="263" t="s">
        <v>3635</v>
      </c>
      <c r="F1494" s="254">
        <v>31500000</v>
      </c>
      <c r="G1494" s="254"/>
      <c r="H1494" s="254"/>
      <c r="I1494" s="254"/>
      <c r="J1494" s="254"/>
      <c r="K1494" s="254">
        <v>31500000</v>
      </c>
      <c r="L1494" s="253" t="s">
        <v>74</v>
      </c>
      <c r="M1494" s="253"/>
      <c r="N1494" s="253"/>
      <c r="O1494" s="253"/>
    </row>
    <row r="1495" spans="1:15" ht="24" x14ac:dyDescent="0.25">
      <c r="A1495" s="255">
        <v>216</v>
      </c>
      <c r="B1495" s="253" t="s">
        <v>4672</v>
      </c>
      <c r="C1495" s="261" t="s">
        <v>3781</v>
      </c>
      <c r="D1495" s="262" t="s">
        <v>3761</v>
      </c>
      <c r="E1495" s="263" t="s">
        <v>3635</v>
      </c>
      <c r="F1495" s="254">
        <v>46500000</v>
      </c>
      <c r="G1495" s="254">
        <v>9200000</v>
      </c>
      <c r="H1495" s="254"/>
      <c r="I1495" s="254">
        <v>18400000</v>
      </c>
      <c r="J1495" s="254"/>
      <c r="K1495" s="254">
        <v>18900000</v>
      </c>
      <c r="L1495" s="253" t="s">
        <v>74</v>
      </c>
      <c r="M1495" s="253"/>
      <c r="N1495" s="253">
        <v>1675233387</v>
      </c>
      <c r="O1495" s="253"/>
    </row>
    <row r="1496" spans="1:15" x14ac:dyDescent="0.25">
      <c r="A1496" s="255">
        <v>217</v>
      </c>
      <c r="B1496" s="253" t="s">
        <v>4673</v>
      </c>
      <c r="C1496" s="261" t="s">
        <v>3768</v>
      </c>
      <c r="D1496" s="262" t="s">
        <v>3761</v>
      </c>
      <c r="E1496" s="263" t="s">
        <v>3635</v>
      </c>
      <c r="F1496" s="254">
        <v>261500000</v>
      </c>
      <c r="G1496" s="254"/>
      <c r="H1496" s="254"/>
      <c r="I1496" s="254"/>
      <c r="J1496" s="254"/>
      <c r="K1496" s="254">
        <v>261500000</v>
      </c>
      <c r="L1496" s="253" t="s">
        <v>74</v>
      </c>
      <c r="M1496" s="253"/>
      <c r="N1496" s="253"/>
      <c r="O1496" s="253"/>
    </row>
    <row r="1497" spans="1:15" x14ac:dyDescent="0.25">
      <c r="A1497" s="255">
        <v>218</v>
      </c>
      <c r="B1497" s="253" t="s">
        <v>4674</v>
      </c>
      <c r="C1497" s="261" t="s">
        <v>3768</v>
      </c>
      <c r="D1497" s="262" t="s">
        <v>3761</v>
      </c>
      <c r="E1497" s="263" t="s">
        <v>3635</v>
      </c>
      <c r="F1497" s="254">
        <v>31500000</v>
      </c>
      <c r="G1497" s="254"/>
      <c r="H1497" s="254"/>
      <c r="I1497" s="254"/>
      <c r="J1497" s="254"/>
      <c r="K1497" s="254">
        <v>31500000</v>
      </c>
      <c r="L1497" s="253" t="s">
        <v>74</v>
      </c>
      <c r="M1497" s="253"/>
      <c r="N1497" s="253"/>
      <c r="O1497" s="253"/>
    </row>
    <row r="1498" spans="1:15" x14ac:dyDescent="0.25">
      <c r="A1498" s="255">
        <v>219</v>
      </c>
      <c r="B1498" s="253" t="s">
        <v>4675</v>
      </c>
      <c r="C1498" s="261" t="s">
        <v>3767</v>
      </c>
      <c r="D1498" s="262" t="s">
        <v>3761</v>
      </c>
      <c r="E1498" s="263" t="s">
        <v>3635</v>
      </c>
      <c r="F1498" s="254">
        <v>345000000</v>
      </c>
      <c r="G1498" s="254">
        <v>50000000</v>
      </c>
      <c r="H1498" s="254"/>
      <c r="I1498" s="254">
        <v>150000000</v>
      </c>
      <c r="J1498" s="254"/>
      <c r="K1498" s="254">
        <v>145000000</v>
      </c>
      <c r="L1498" s="253" t="s">
        <v>74</v>
      </c>
      <c r="M1498" s="253"/>
      <c r="N1498" s="253"/>
      <c r="O1498" s="253"/>
    </row>
    <row r="1499" spans="1:15" x14ac:dyDescent="0.25">
      <c r="A1499" s="255">
        <v>220</v>
      </c>
      <c r="B1499" s="253" t="s">
        <v>4676</v>
      </c>
      <c r="C1499" s="261" t="s">
        <v>3782</v>
      </c>
      <c r="D1499" s="262" t="s">
        <v>3761</v>
      </c>
      <c r="E1499" s="263" t="s">
        <v>3635</v>
      </c>
      <c r="F1499" s="254">
        <v>31500000</v>
      </c>
      <c r="G1499" s="254"/>
      <c r="H1499" s="254"/>
      <c r="I1499" s="254"/>
      <c r="J1499" s="254"/>
      <c r="K1499" s="254">
        <v>31500000</v>
      </c>
      <c r="L1499" s="253" t="s">
        <v>74</v>
      </c>
      <c r="M1499" s="253"/>
      <c r="N1499" s="253"/>
      <c r="O1499" s="253"/>
    </row>
    <row r="1500" spans="1:15" x14ac:dyDescent="0.25">
      <c r="A1500" s="255">
        <v>221</v>
      </c>
      <c r="B1500" s="253" t="s">
        <v>4677</v>
      </c>
      <c r="C1500" s="261" t="s">
        <v>3768</v>
      </c>
      <c r="D1500" s="262" t="s">
        <v>3761</v>
      </c>
      <c r="E1500" s="263" t="s">
        <v>3635</v>
      </c>
      <c r="F1500" s="254">
        <v>46500000</v>
      </c>
      <c r="G1500" s="254"/>
      <c r="H1500" s="254"/>
      <c r="I1500" s="254"/>
      <c r="J1500" s="254"/>
      <c r="K1500" s="254">
        <v>46500000</v>
      </c>
      <c r="L1500" s="253" t="s">
        <v>74</v>
      </c>
      <c r="M1500" s="253"/>
      <c r="N1500" s="253"/>
      <c r="O1500" s="253"/>
    </row>
    <row r="1501" spans="1:15" x14ac:dyDescent="0.25">
      <c r="A1501" s="255">
        <v>222</v>
      </c>
      <c r="B1501" s="253" t="s">
        <v>4678</v>
      </c>
      <c r="C1501" s="261" t="s">
        <v>3782</v>
      </c>
      <c r="D1501" s="262" t="s">
        <v>3761</v>
      </c>
      <c r="E1501" s="263" t="s">
        <v>3635</v>
      </c>
      <c r="F1501" s="254">
        <v>31500000</v>
      </c>
      <c r="G1501" s="254"/>
      <c r="H1501" s="254"/>
      <c r="I1501" s="254"/>
      <c r="J1501" s="254"/>
      <c r="K1501" s="254">
        <v>31500000</v>
      </c>
      <c r="L1501" s="253" t="s">
        <v>74</v>
      </c>
      <c r="M1501" s="253"/>
      <c r="N1501" s="253"/>
      <c r="O1501" s="253"/>
    </row>
    <row r="1502" spans="1:15" x14ac:dyDescent="0.25">
      <c r="A1502" s="255">
        <v>223</v>
      </c>
      <c r="B1502" s="253" t="s">
        <v>4679</v>
      </c>
      <c r="C1502" s="261" t="s">
        <v>3768</v>
      </c>
      <c r="D1502" s="262" t="s">
        <v>3761</v>
      </c>
      <c r="E1502" s="263" t="s">
        <v>3635</v>
      </c>
      <c r="F1502" s="254">
        <v>31500000</v>
      </c>
      <c r="G1502" s="254"/>
      <c r="H1502" s="254"/>
      <c r="I1502" s="254"/>
      <c r="J1502" s="254"/>
      <c r="K1502" s="254">
        <v>31500000</v>
      </c>
      <c r="L1502" s="253" t="s">
        <v>74</v>
      </c>
      <c r="M1502" s="253"/>
      <c r="N1502" s="253"/>
      <c r="O1502" s="253"/>
    </row>
    <row r="1503" spans="1:15" x14ac:dyDescent="0.25">
      <c r="A1503" s="255">
        <v>224</v>
      </c>
      <c r="B1503" s="253" t="s">
        <v>4680</v>
      </c>
      <c r="C1503" s="261" t="s">
        <v>3783</v>
      </c>
      <c r="D1503" s="262" t="s">
        <v>3761</v>
      </c>
      <c r="E1503" s="263" t="s">
        <v>3635</v>
      </c>
      <c r="F1503" s="254">
        <v>90000000</v>
      </c>
      <c r="G1503" s="254">
        <v>7000000</v>
      </c>
      <c r="H1503" s="254"/>
      <c r="I1503" s="254">
        <v>18600000</v>
      </c>
      <c r="J1503" s="254"/>
      <c r="K1503" s="254">
        <v>64400000</v>
      </c>
      <c r="L1503" s="253" t="s">
        <v>74</v>
      </c>
      <c r="M1503" s="253"/>
      <c r="N1503" s="253"/>
      <c r="O1503" s="253"/>
    </row>
    <row r="1504" spans="1:15" x14ac:dyDescent="0.25">
      <c r="A1504" s="255">
        <v>225</v>
      </c>
      <c r="B1504" s="253" t="s">
        <v>4681</v>
      </c>
      <c r="C1504" s="261" t="s">
        <v>3767</v>
      </c>
      <c r="D1504" s="262" t="s">
        <v>3761</v>
      </c>
      <c r="E1504" s="263" t="s">
        <v>3635</v>
      </c>
      <c r="F1504" s="254">
        <v>46500000</v>
      </c>
      <c r="G1504" s="254"/>
      <c r="H1504" s="254"/>
      <c r="I1504" s="254"/>
      <c r="J1504" s="254"/>
      <c r="K1504" s="254">
        <v>46500000</v>
      </c>
      <c r="L1504" s="253" t="s">
        <v>74</v>
      </c>
      <c r="M1504" s="253"/>
      <c r="N1504" s="253">
        <v>124433312</v>
      </c>
      <c r="O1504" s="253"/>
    </row>
    <row r="1505" spans="1:15" x14ac:dyDescent="0.25">
      <c r="A1505" s="255">
        <v>226</v>
      </c>
      <c r="B1505" s="253" t="s">
        <v>4682</v>
      </c>
      <c r="C1505" s="261" t="s">
        <v>3784</v>
      </c>
      <c r="D1505" s="262" t="s">
        <v>3761</v>
      </c>
      <c r="E1505" s="263" t="s">
        <v>3635</v>
      </c>
      <c r="F1505" s="254">
        <v>31500000</v>
      </c>
      <c r="G1505" s="254">
        <v>845000</v>
      </c>
      <c r="H1505" s="254"/>
      <c r="I1505" s="254">
        <v>18600000</v>
      </c>
      <c r="J1505" s="254"/>
      <c r="K1505" s="254">
        <v>12055000</v>
      </c>
      <c r="L1505" s="253" t="s">
        <v>74</v>
      </c>
      <c r="M1505" s="253"/>
      <c r="N1505" s="253"/>
      <c r="O1505" s="253"/>
    </row>
    <row r="1506" spans="1:15" x14ac:dyDescent="0.25">
      <c r="A1506" s="255">
        <v>227</v>
      </c>
      <c r="B1506" s="253" t="s">
        <v>4683</v>
      </c>
      <c r="C1506" s="261" t="s">
        <v>3767</v>
      </c>
      <c r="D1506" s="262" t="s">
        <v>3761</v>
      </c>
      <c r="E1506" s="263" t="s">
        <v>3635</v>
      </c>
      <c r="F1506" s="254">
        <v>46500000</v>
      </c>
      <c r="G1506" s="254"/>
      <c r="H1506" s="254"/>
      <c r="I1506" s="254"/>
      <c r="J1506" s="254"/>
      <c r="K1506" s="254">
        <v>46500000</v>
      </c>
      <c r="L1506" s="253" t="s">
        <v>74</v>
      </c>
      <c r="M1506" s="253"/>
      <c r="N1506" s="253">
        <v>1242891362</v>
      </c>
      <c r="O1506" s="253"/>
    </row>
    <row r="1507" spans="1:15" x14ac:dyDescent="0.25">
      <c r="A1507" s="255">
        <v>228</v>
      </c>
      <c r="B1507" s="253" t="s">
        <v>4684</v>
      </c>
      <c r="C1507" s="261" t="s">
        <v>3768</v>
      </c>
      <c r="D1507" s="262" t="s">
        <v>3761</v>
      </c>
      <c r="E1507" s="263" t="s">
        <v>3635</v>
      </c>
      <c r="F1507" s="254">
        <v>31500000</v>
      </c>
      <c r="G1507" s="254"/>
      <c r="H1507" s="254"/>
      <c r="I1507" s="254"/>
      <c r="J1507" s="254"/>
      <c r="K1507" s="254">
        <v>31500000</v>
      </c>
      <c r="L1507" s="253" t="s">
        <v>74</v>
      </c>
      <c r="M1507" s="253"/>
      <c r="N1507" s="253"/>
      <c r="O1507" s="253"/>
    </row>
    <row r="1508" spans="1:15" x14ac:dyDescent="0.25">
      <c r="A1508" s="255">
        <v>229</v>
      </c>
      <c r="B1508" s="253" t="s">
        <v>4685</v>
      </c>
      <c r="C1508" s="261" t="s">
        <v>3782</v>
      </c>
      <c r="D1508" s="262" t="s">
        <v>3761</v>
      </c>
      <c r="E1508" s="263" t="s">
        <v>3635</v>
      </c>
      <c r="F1508" s="254">
        <v>31500000</v>
      </c>
      <c r="G1508" s="254"/>
      <c r="H1508" s="254"/>
      <c r="I1508" s="254"/>
      <c r="J1508" s="254"/>
      <c r="K1508" s="254">
        <v>31500000</v>
      </c>
      <c r="L1508" s="253" t="s">
        <v>74</v>
      </c>
      <c r="M1508" s="253"/>
      <c r="N1508" s="253"/>
      <c r="O1508" s="253"/>
    </row>
    <row r="1509" spans="1:15" x14ac:dyDescent="0.25">
      <c r="A1509" s="255">
        <v>230</v>
      </c>
      <c r="B1509" s="253" t="s">
        <v>4686</v>
      </c>
      <c r="C1509" s="261" t="s">
        <v>3783</v>
      </c>
      <c r="D1509" s="262" t="s">
        <v>3761</v>
      </c>
      <c r="E1509" s="263" t="s">
        <v>3635</v>
      </c>
      <c r="F1509" s="254">
        <v>45000000</v>
      </c>
      <c r="G1509" s="254">
        <v>0</v>
      </c>
      <c r="H1509" s="254"/>
      <c r="I1509" s="254">
        <v>0</v>
      </c>
      <c r="J1509" s="254"/>
      <c r="K1509" s="254">
        <v>45000000</v>
      </c>
      <c r="L1509" s="253" t="s">
        <v>74</v>
      </c>
      <c r="M1509" s="253"/>
      <c r="N1509" s="253">
        <v>1654207014</v>
      </c>
      <c r="O1509" s="253"/>
    </row>
    <row r="1510" spans="1:15" x14ac:dyDescent="0.25">
      <c r="A1510" s="255">
        <v>231</v>
      </c>
      <c r="B1510" s="253" t="s">
        <v>4687</v>
      </c>
      <c r="C1510" s="261" t="s">
        <v>3782</v>
      </c>
      <c r="D1510" s="262" t="s">
        <v>3761</v>
      </c>
      <c r="E1510" s="263" t="s">
        <v>3635</v>
      </c>
      <c r="F1510" s="254">
        <v>31500000</v>
      </c>
      <c r="G1510" s="254">
        <v>900000</v>
      </c>
      <c r="H1510" s="254"/>
      <c r="I1510" s="254"/>
      <c r="J1510" s="254"/>
      <c r="K1510" s="254">
        <v>30600000</v>
      </c>
      <c r="L1510" s="253" t="s">
        <v>74</v>
      </c>
      <c r="M1510" s="253"/>
      <c r="N1510" s="253"/>
      <c r="O1510" s="253"/>
    </row>
    <row r="1511" spans="1:15" x14ac:dyDescent="0.25">
      <c r="A1511" s="255">
        <v>232</v>
      </c>
      <c r="B1511" s="253" t="s">
        <v>4688</v>
      </c>
      <c r="C1511" s="261" t="s">
        <v>3782</v>
      </c>
      <c r="D1511" s="262" t="s">
        <v>3761</v>
      </c>
      <c r="E1511" s="263" t="s">
        <v>3635</v>
      </c>
      <c r="F1511" s="254">
        <v>31500000</v>
      </c>
      <c r="G1511" s="254"/>
      <c r="H1511" s="254"/>
      <c r="I1511" s="254"/>
      <c r="J1511" s="254"/>
      <c r="K1511" s="254">
        <v>31500000</v>
      </c>
      <c r="L1511" s="253" t="s">
        <v>74</v>
      </c>
      <c r="M1511" s="253"/>
      <c r="N1511" s="253"/>
      <c r="O1511" s="253"/>
    </row>
    <row r="1512" spans="1:15" x14ac:dyDescent="0.25">
      <c r="A1512" s="255">
        <v>233</v>
      </c>
      <c r="B1512" s="253" t="s">
        <v>4689</v>
      </c>
      <c r="C1512" s="261" t="s">
        <v>3785</v>
      </c>
      <c r="D1512" s="262" t="s">
        <v>3761</v>
      </c>
      <c r="E1512" s="263" t="s">
        <v>3635</v>
      </c>
      <c r="F1512" s="254">
        <v>46500000</v>
      </c>
      <c r="G1512" s="254"/>
      <c r="H1512" s="254"/>
      <c r="I1512" s="254">
        <v>18400000</v>
      </c>
      <c r="J1512" s="254"/>
      <c r="K1512" s="254">
        <v>28100000</v>
      </c>
      <c r="L1512" s="253" t="s">
        <v>74</v>
      </c>
      <c r="M1512" s="253"/>
      <c r="N1512" s="253"/>
      <c r="O1512" s="253"/>
    </row>
    <row r="1513" spans="1:15" x14ac:dyDescent="0.25">
      <c r="A1513" s="255">
        <v>234</v>
      </c>
      <c r="B1513" s="253" t="s">
        <v>4690</v>
      </c>
      <c r="C1513" s="261" t="s">
        <v>3785</v>
      </c>
      <c r="D1513" s="262" t="s">
        <v>3761</v>
      </c>
      <c r="E1513" s="263" t="s">
        <v>3635</v>
      </c>
      <c r="F1513" s="254">
        <v>46500000</v>
      </c>
      <c r="G1513" s="254"/>
      <c r="H1513" s="254"/>
      <c r="I1513" s="254">
        <v>27600000</v>
      </c>
      <c r="J1513" s="254"/>
      <c r="K1513" s="254">
        <v>18900000</v>
      </c>
      <c r="L1513" s="253" t="s">
        <v>74</v>
      </c>
      <c r="M1513" s="253"/>
      <c r="N1513" s="253"/>
      <c r="O1513" s="253"/>
    </row>
    <row r="1514" spans="1:15" x14ac:dyDescent="0.25">
      <c r="A1514" s="255">
        <v>235</v>
      </c>
      <c r="B1514" s="253" t="s">
        <v>4691</v>
      </c>
      <c r="C1514" s="261" t="s">
        <v>3778</v>
      </c>
      <c r="D1514" s="262" t="s">
        <v>3761</v>
      </c>
      <c r="E1514" s="263" t="s">
        <v>3635</v>
      </c>
      <c r="F1514" s="254">
        <v>31500000</v>
      </c>
      <c r="G1514" s="254"/>
      <c r="H1514" s="254"/>
      <c r="I1514" s="254">
        <v>18600000</v>
      </c>
      <c r="J1514" s="254"/>
      <c r="K1514" s="254">
        <v>12900000</v>
      </c>
      <c r="L1514" s="253" t="s">
        <v>74</v>
      </c>
      <c r="M1514" s="253"/>
      <c r="N1514" s="253"/>
      <c r="O1514" s="253"/>
    </row>
    <row r="1515" spans="1:15" x14ac:dyDescent="0.25">
      <c r="A1515" s="255">
        <v>236</v>
      </c>
      <c r="B1515" s="253" t="s">
        <v>4692</v>
      </c>
      <c r="C1515" s="261" t="s">
        <v>3778</v>
      </c>
      <c r="D1515" s="262" t="s">
        <v>3761</v>
      </c>
      <c r="E1515" s="263" t="s">
        <v>3635</v>
      </c>
      <c r="F1515" s="254">
        <v>46500000</v>
      </c>
      <c r="G1515" s="254"/>
      <c r="H1515" s="254"/>
      <c r="I1515" s="254">
        <v>27600000</v>
      </c>
      <c r="J1515" s="254"/>
      <c r="K1515" s="254">
        <v>18900000</v>
      </c>
      <c r="L1515" s="253" t="s">
        <v>74</v>
      </c>
      <c r="M1515" s="253"/>
      <c r="N1515" s="253"/>
      <c r="O1515" s="253"/>
    </row>
    <row r="1516" spans="1:15" x14ac:dyDescent="0.25">
      <c r="A1516" s="255">
        <v>237</v>
      </c>
      <c r="B1516" s="253" t="s">
        <v>4693</v>
      </c>
      <c r="C1516" s="261" t="s">
        <v>3786</v>
      </c>
      <c r="D1516" s="262" t="s">
        <v>3761</v>
      </c>
      <c r="E1516" s="263" t="s">
        <v>3635</v>
      </c>
      <c r="F1516" s="254">
        <v>46500000</v>
      </c>
      <c r="G1516" s="254"/>
      <c r="H1516" s="254"/>
      <c r="I1516" s="254"/>
      <c r="J1516" s="254"/>
      <c r="K1516" s="254">
        <v>46500000</v>
      </c>
      <c r="L1516" s="253" t="s">
        <v>74</v>
      </c>
      <c r="M1516" s="253"/>
      <c r="N1516" s="253"/>
      <c r="O1516" s="253"/>
    </row>
    <row r="1517" spans="1:15" x14ac:dyDescent="0.25">
      <c r="A1517" s="255">
        <v>238</v>
      </c>
      <c r="B1517" s="253" t="s">
        <v>4694</v>
      </c>
      <c r="C1517" s="261" t="s">
        <v>3767</v>
      </c>
      <c r="D1517" s="262" t="s">
        <v>3761</v>
      </c>
      <c r="E1517" s="263" t="s">
        <v>3635</v>
      </c>
      <c r="F1517" s="254">
        <v>31500000</v>
      </c>
      <c r="G1517" s="254">
        <v>1200000</v>
      </c>
      <c r="H1517" s="254"/>
      <c r="I1517" s="254"/>
      <c r="J1517" s="254"/>
      <c r="K1517" s="254">
        <v>30300000</v>
      </c>
      <c r="L1517" s="253" t="s">
        <v>74</v>
      </c>
      <c r="M1517" s="253"/>
      <c r="N1517" s="253"/>
      <c r="O1517" s="253"/>
    </row>
    <row r="1518" spans="1:15" ht="24" x14ac:dyDescent="0.25">
      <c r="A1518" s="255">
        <v>239</v>
      </c>
      <c r="B1518" s="253" t="s">
        <v>4695</v>
      </c>
      <c r="C1518" s="261" t="s">
        <v>3766</v>
      </c>
      <c r="D1518" s="262" t="s">
        <v>3761</v>
      </c>
      <c r="E1518" s="263" t="s">
        <v>3635</v>
      </c>
      <c r="F1518" s="254">
        <v>9700000</v>
      </c>
      <c r="G1518" s="254"/>
      <c r="H1518" s="254"/>
      <c r="I1518" s="254">
        <v>9000000</v>
      </c>
      <c r="J1518" s="254"/>
      <c r="K1518" s="254">
        <v>700000</v>
      </c>
      <c r="L1518" s="253" t="s">
        <v>74</v>
      </c>
      <c r="M1518" s="253"/>
      <c r="N1518" s="253">
        <v>165528381</v>
      </c>
      <c r="O1518" s="253"/>
    </row>
    <row r="1519" spans="1:15" ht="24" x14ac:dyDescent="0.25">
      <c r="A1519" s="255">
        <v>240</v>
      </c>
      <c r="B1519" s="253" t="s">
        <v>4696</v>
      </c>
      <c r="C1519" s="261" t="s">
        <v>3766</v>
      </c>
      <c r="D1519" s="262" t="s">
        <v>3761</v>
      </c>
      <c r="E1519" s="263" t="s">
        <v>3635</v>
      </c>
      <c r="F1519" s="254">
        <v>46500000</v>
      </c>
      <c r="G1519" s="254"/>
      <c r="H1519" s="254"/>
      <c r="I1519" s="254">
        <v>27600000</v>
      </c>
      <c r="J1519" s="254"/>
      <c r="K1519" s="254">
        <v>18900000</v>
      </c>
      <c r="L1519" s="253" t="s">
        <v>74</v>
      </c>
      <c r="M1519" s="253"/>
      <c r="N1519" s="253">
        <v>1648948972</v>
      </c>
      <c r="O1519" s="253"/>
    </row>
    <row r="1520" spans="1:15" x14ac:dyDescent="0.25">
      <c r="A1520" s="255">
        <v>241</v>
      </c>
      <c r="B1520" s="253" t="s">
        <v>4697</v>
      </c>
      <c r="C1520" s="261" t="s">
        <v>3787</v>
      </c>
      <c r="D1520" s="262" t="s">
        <v>3761</v>
      </c>
      <c r="E1520" s="263" t="s">
        <v>3635</v>
      </c>
      <c r="F1520" s="254">
        <v>31500000</v>
      </c>
      <c r="G1520" s="254">
        <v>1375000</v>
      </c>
      <c r="H1520" s="254"/>
      <c r="I1520" s="254">
        <v>24800000</v>
      </c>
      <c r="J1520" s="254"/>
      <c r="K1520" s="254">
        <v>5325000</v>
      </c>
      <c r="L1520" s="253" t="s">
        <v>74</v>
      </c>
      <c r="M1520" s="253"/>
      <c r="N1520" s="253">
        <v>1654722064</v>
      </c>
      <c r="O1520" s="253"/>
    </row>
    <row r="1521" spans="1:15" ht="24" x14ac:dyDescent="0.25">
      <c r="A1521" s="255">
        <v>242</v>
      </c>
      <c r="B1521" s="253" t="s">
        <v>4698</v>
      </c>
      <c r="C1521" s="261" t="s">
        <v>3766</v>
      </c>
      <c r="D1521" s="262" t="s">
        <v>3761</v>
      </c>
      <c r="E1521" s="263" t="s">
        <v>3635</v>
      </c>
      <c r="F1521" s="254">
        <v>31500000</v>
      </c>
      <c r="G1521" s="254">
        <v>11800000</v>
      </c>
      <c r="H1521" s="254"/>
      <c r="I1521" s="254"/>
      <c r="J1521" s="254"/>
      <c r="K1521" s="254">
        <v>19700000</v>
      </c>
      <c r="L1521" s="253" t="s">
        <v>74</v>
      </c>
      <c r="M1521" s="253"/>
      <c r="N1521" s="253"/>
      <c r="O1521" s="253"/>
    </row>
    <row r="1522" spans="1:15" ht="24" x14ac:dyDescent="0.25">
      <c r="A1522" s="255">
        <v>243</v>
      </c>
      <c r="B1522" s="253" t="s">
        <v>4699</v>
      </c>
      <c r="C1522" s="261" t="s">
        <v>3766</v>
      </c>
      <c r="D1522" s="262" t="s">
        <v>3761</v>
      </c>
      <c r="E1522" s="263" t="s">
        <v>3635</v>
      </c>
      <c r="F1522" s="254">
        <v>31500000</v>
      </c>
      <c r="G1522" s="254">
        <v>900000</v>
      </c>
      <c r="H1522" s="254"/>
      <c r="I1522" s="254"/>
      <c r="J1522" s="254"/>
      <c r="K1522" s="254">
        <v>30600000</v>
      </c>
      <c r="L1522" s="253" t="s">
        <v>74</v>
      </c>
      <c r="M1522" s="253"/>
      <c r="N1522" s="253">
        <v>1672506610</v>
      </c>
      <c r="O1522" s="253"/>
    </row>
    <row r="1523" spans="1:15" ht="24" x14ac:dyDescent="0.25">
      <c r="A1523" s="255">
        <v>244</v>
      </c>
      <c r="B1523" s="253" t="s">
        <v>4700</v>
      </c>
      <c r="C1523" s="261" t="s">
        <v>3788</v>
      </c>
      <c r="D1523" s="262" t="s">
        <v>3761</v>
      </c>
      <c r="E1523" s="263" t="s">
        <v>3635</v>
      </c>
      <c r="F1523" s="254">
        <v>31500000</v>
      </c>
      <c r="G1523" s="254">
        <v>900000</v>
      </c>
      <c r="H1523" s="254"/>
      <c r="I1523" s="254"/>
      <c r="J1523" s="254"/>
      <c r="K1523" s="254">
        <v>30600000</v>
      </c>
      <c r="L1523" s="253" t="s">
        <v>74</v>
      </c>
      <c r="M1523" s="253"/>
      <c r="N1523" s="253"/>
      <c r="O1523" s="253"/>
    </row>
    <row r="1524" spans="1:15" ht="24" x14ac:dyDescent="0.25">
      <c r="A1524" s="255">
        <v>245</v>
      </c>
      <c r="B1524" s="253" t="s">
        <v>4701</v>
      </c>
      <c r="C1524" s="261" t="s">
        <v>3789</v>
      </c>
      <c r="D1524" s="262" t="s">
        <v>3761</v>
      </c>
      <c r="E1524" s="263" t="s">
        <v>3635</v>
      </c>
      <c r="F1524" s="254">
        <v>31500000</v>
      </c>
      <c r="G1524" s="254">
        <v>88000</v>
      </c>
      <c r="H1524" s="254"/>
      <c r="I1524" s="254"/>
      <c r="J1524" s="254"/>
      <c r="K1524" s="254">
        <v>31412000</v>
      </c>
      <c r="L1524" s="253" t="s">
        <v>74</v>
      </c>
      <c r="M1524" s="253"/>
      <c r="N1524" s="253">
        <v>1629933348</v>
      </c>
      <c r="O1524" s="253"/>
    </row>
    <row r="1525" spans="1:15" x14ac:dyDescent="0.25">
      <c r="A1525" s="255">
        <v>246</v>
      </c>
      <c r="B1525" s="253" t="s">
        <v>4702</v>
      </c>
      <c r="C1525" s="261" t="s">
        <v>3790</v>
      </c>
      <c r="D1525" s="262" t="s">
        <v>3761</v>
      </c>
      <c r="E1525" s="263" t="s">
        <v>3635</v>
      </c>
      <c r="F1525" s="254">
        <v>31500000</v>
      </c>
      <c r="G1525" s="254"/>
      <c r="H1525" s="254"/>
      <c r="I1525" s="254">
        <v>6200000</v>
      </c>
      <c r="J1525" s="254"/>
      <c r="K1525" s="254">
        <v>25300000</v>
      </c>
      <c r="L1525" s="253" t="s">
        <v>74</v>
      </c>
      <c r="M1525" s="253"/>
      <c r="N1525" s="253"/>
      <c r="O1525" s="253"/>
    </row>
    <row r="1526" spans="1:15" x14ac:dyDescent="0.25">
      <c r="A1526" s="255">
        <v>247</v>
      </c>
      <c r="B1526" s="253" t="s">
        <v>4703</v>
      </c>
      <c r="C1526" s="261" t="s">
        <v>3791</v>
      </c>
      <c r="D1526" s="262" t="s">
        <v>3761</v>
      </c>
      <c r="E1526" s="263" t="s">
        <v>3635</v>
      </c>
      <c r="F1526" s="254">
        <v>31500000</v>
      </c>
      <c r="G1526" s="254">
        <v>650000</v>
      </c>
      <c r="H1526" s="254"/>
      <c r="I1526" s="254">
        <v>6200000</v>
      </c>
      <c r="J1526" s="254"/>
      <c r="K1526" s="254">
        <v>24650000</v>
      </c>
      <c r="L1526" s="253" t="s">
        <v>74</v>
      </c>
      <c r="M1526" s="253"/>
      <c r="N1526" s="253">
        <v>1696092892</v>
      </c>
      <c r="O1526" s="253"/>
    </row>
    <row r="1527" spans="1:15" x14ac:dyDescent="0.25">
      <c r="A1527" s="255">
        <v>248</v>
      </c>
      <c r="B1527" s="253" t="s">
        <v>4704</v>
      </c>
      <c r="C1527" s="261" t="s">
        <v>3792</v>
      </c>
      <c r="D1527" s="262" t="s">
        <v>3761</v>
      </c>
      <c r="E1527" s="263" t="s">
        <v>3635</v>
      </c>
      <c r="F1527" s="254">
        <v>31500000</v>
      </c>
      <c r="G1527" s="254"/>
      <c r="H1527" s="254"/>
      <c r="I1527" s="254">
        <v>6200000</v>
      </c>
      <c r="J1527" s="254"/>
      <c r="K1527" s="254">
        <v>25300000</v>
      </c>
      <c r="L1527" s="253" t="s">
        <v>74</v>
      </c>
      <c r="M1527" s="253"/>
      <c r="N1527" s="253">
        <v>1692914764</v>
      </c>
      <c r="O1527" s="253"/>
    </row>
    <row r="1528" spans="1:15" x14ac:dyDescent="0.25">
      <c r="A1528" s="255">
        <v>249</v>
      </c>
      <c r="B1528" s="253" t="s">
        <v>4705</v>
      </c>
      <c r="C1528" s="261" t="s">
        <v>3793</v>
      </c>
      <c r="D1528" s="262" t="s">
        <v>3761</v>
      </c>
      <c r="E1528" s="263" t="s">
        <v>3635</v>
      </c>
      <c r="F1528" s="254">
        <v>31500000</v>
      </c>
      <c r="G1528" s="254">
        <v>1375000</v>
      </c>
      <c r="H1528" s="254"/>
      <c r="I1528" s="254">
        <v>220000</v>
      </c>
      <c r="J1528" s="254"/>
      <c r="K1528" s="254">
        <v>29905000</v>
      </c>
      <c r="L1528" s="253" t="s">
        <v>74</v>
      </c>
      <c r="M1528" s="253"/>
      <c r="N1528" s="253">
        <v>1636508528</v>
      </c>
      <c r="O1528" s="253"/>
    </row>
    <row r="1529" spans="1:15" x14ac:dyDescent="0.25">
      <c r="A1529" s="255">
        <v>250</v>
      </c>
      <c r="B1529" s="253" t="s">
        <v>4706</v>
      </c>
      <c r="C1529" s="261" t="s">
        <v>3793</v>
      </c>
      <c r="D1529" s="262" t="s">
        <v>3761</v>
      </c>
      <c r="E1529" s="263" t="s">
        <v>3635</v>
      </c>
      <c r="F1529" s="254">
        <v>46500000</v>
      </c>
      <c r="G1529" s="254"/>
      <c r="H1529" s="254"/>
      <c r="I1529" s="254">
        <v>27600000</v>
      </c>
      <c r="J1529" s="254"/>
      <c r="K1529" s="254">
        <v>18900000</v>
      </c>
      <c r="L1529" s="253" t="s">
        <v>74</v>
      </c>
      <c r="M1529" s="253"/>
      <c r="N1529" s="253"/>
      <c r="O1529" s="253"/>
    </row>
    <row r="1530" spans="1:15" ht="24" x14ac:dyDescent="0.25">
      <c r="A1530" s="255">
        <v>251</v>
      </c>
      <c r="B1530" s="253" t="s">
        <v>4707</v>
      </c>
      <c r="C1530" s="261" t="s">
        <v>3794</v>
      </c>
      <c r="D1530" s="262" t="s">
        <v>3761</v>
      </c>
      <c r="E1530" s="263" t="s">
        <v>3635</v>
      </c>
      <c r="F1530" s="254">
        <v>46500000</v>
      </c>
      <c r="G1530" s="254">
        <v>2200000</v>
      </c>
      <c r="H1530" s="254"/>
      <c r="I1530" s="254">
        <v>27600000</v>
      </c>
      <c r="J1530" s="254"/>
      <c r="K1530" s="254">
        <v>16700000</v>
      </c>
      <c r="L1530" s="253" t="s">
        <v>74</v>
      </c>
      <c r="M1530" s="253"/>
      <c r="N1530" s="253">
        <v>1685130645</v>
      </c>
      <c r="O1530" s="253"/>
    </row>
    <row r="1531" spans="1:15" x14ac:dyDescent="0.25">
      <c r="A1531" s="255">
        <v>252</v>
      </c>
      <c r="B1531" s="253" t="s">
        <v>4708</v>
      </c>
      <c r="C1531" s="261" t="s">
        <v>3793</v>
      </c>
      <c r="D1531" s="262" t="s">
        <v>3761</v>
      </c>
      <c r="E1531" s="263" t="s">
        <v>3635</v>
      </c>
      <c r="F1531" s="254">
        <v>31500000</v>
      </c>
      <c r="G1531" s="254">
        <v>9000000</v>
      </c>
      <c r="H1531" s="254"/>
      <c r="I1531" s="254">
        <v>12400000</v>
      </c>
      <c r="J1531" s="254"/>
      <c r="K1531" s="254">
        <v>10100000</v>
      </c>
      <c r="L1531" s="253" t="s">
        <v>74</v>
      </c>
      <c r="M1531" s="253"/>
      <c r="N1531" s="253">
        <v>1674711103</v>
      </c>
      <c r="O1531" s="253"/>
    </row>
    <row r="1532" spans="1:15" x14ac:dyDescent="0.25">
      <c r="A1532" s="255">
        <v>253</v>
      </c>
      <c r="B1532" s="253" t="s">
        <v>4709</v>
      </c>
      <c r="C1532" s="261" t="s">
        <v>3793</v>
      </c>
      <c r="D1532" s="262" t="s">
        <v>3761</v>
      </c>
      <c r="E1532" s="263" t="s">
        <v>3635</v>
      </c>
      <c r="F1532" s="254">
        <v>31500000</v>
      </c>
      <c r="G1532" s="254"/>
      <c r="H1532" s="254"/>
      <c r="I1532" s="254">
        <v>6200000</v>
      </c>
      <c r="J1532" s="254"/>
      <c r="K1532" s="254">
        <v>25300000</v>
      </c>
      <c r="L1532" s="253" t="s">
        <v>74</v>
      </c>
      <c r="M1532" s="253"/>
      <c r="N1532" s="253">
        <v>1688598103</v>
      </c>
      <c r="O1532" s="253"/>
    </row>
    <row r="1533" spans="1:15" ht="24" x14ac:dyDescent="0.25">
      <c r="A1533" s="255">
        <v>254</v>
      </c>
      <c r="B1533" s="253" t="s">
        <v>4710</v>
      </c>
      <c r="C1533" s="261" t="s">
        <v>3795</v>
      </c>
      <c r="D1533" s="262" t="s">
        <v>3761</v>
      </c>
      <c r="E1533" s="263" t="s">
        <v>3635</v>
      </c>
      <c r="F1533" s="254">
        <v>31500000</v>
      </c>
      <c r="G1533" s="254">
        <v>3200000</v>
      </c>
      <c r="H1533" s="254"/>
      <c r="I1533" s="254">
        <v>12400000</v>
      </c>
      <c r="J1533" s="254"/>
      <c r="K1533" s="254">
        <v>15900000</v>
      </c>
      <c r="L1533" s="253" t="s">
        <v>74</v>
      </c>
      <c r="M1533" s="253"/>
      <c r="N1533" s="253"/>
      <c r="O1533" s="253"/>
    </row>
    <row r="1534" spans="1:15" x14ac:dyDescent="0.25">
      <c r="A1534" s="255">
        <v>255</v>
      </c>
      <c r="B1534" s="253" t="s">
        <v>4711</v>
      </c>
      <c r="C1534" s="261" t="s">
        <v>3796</v>
      </c>
      <c r="D1534" s="262" t="s">
        <v>3761</v>
      </c>
      <c r="E1534" s="263" t="s">
        <v>3635</v>
      </c>
      <c r="F1534" s="254">
        <v>31500000</v>
      </c>
      <c r="G1534" s="254">
        <v>8025000</v>
      </c>
      <c r="H1534" s="254"/>
      <c r="I1534" s="254">
        <v>18600000</v>
      </c>
      <c r="J1534" s="254"/>
      <c r="K1534" s="254">
        <v>4875000</v>
      </c>
      <c r="L1534" s="253" t="s">
        <v>74</v>
      </c>
      <c r="M1534" s="253"/>
      <c r="N1534" s="253"/>
      <c r="O1534" s="253"/>
    </row>
    <row r="1535" spans="1:15" ht="24" x14ac:dyDescent="0.25">
      <c r="A1535" s="255">
        <v>256</v>
      </c>
      <c r="B1535" s="253" t="s">
        <v>4712</v>
      </c>
      <c r="C1535" s="261" t="s">
        <v>3797</v>
      </c>
      <c r="D1535" s="262" t="s">
        <v>3761</v>
      </c>
      <c r="E1535" s="263" t="s">
        <v>3635</v>
      </c>
      <c r="F1535" s="254">
        <v>46500000</v>
      </c>
      <c r="G1535" s="254"/>
      <c r="H1535" s="254"/>
      <c r="I1535" s="254">
        <v>9200000</v>
      </c>
      <c r="J1535" s="254"/>
      <c r="K1535" s="254">
        <v>37300000</v>
      </c>
      <c r="L1535" s="253" t="s">
        <v>74</v>
      </c>
      <c r="M1535" s="253"/>
      <c r="N1535" s="253">
        <v>1689288627</v>
      </c>
      <c r="O1535" s="253"/>
    </row>
    <row r="1536" spans="1:15" ht="24" x14ac:dyDescent="0.25">
      <c r="A1536" s="255">
        <v>257</v>
      </c>
      <c r="B1536" s="253" t="s">
        <v>4713</v>
      </c>
      <c r="C1536" s="261" t="s">
        <v>3794</v>
      </c>
      <c r="D1536" s="262" t="s">
        <v>3761</v>
      </c>
      <c r="E1536" s="263" t="s">
        <v>3635</v>
      </c>
      <c r="F1536" s="254">
        <v>46500000</v>
      </c>
      <c r="G1536" s="254"/>
      <c r="H1536" s="254"/>
      <c r="I1536" s="254"/>
      <c r="J1536" s="254"/>
      <c r="K1536" s="254">
        <v>46500000</v>
      </c>
      <c r="L1536" s="253" t="s">
        <v>74</v>
      </c>
      <c r="M1536" s="253"/>
      <c r="N1536" s="253">
        <v>1654354834</v>
      </c>
      <c r="O1536" s="253"/>
    </row>
    <row r="1537" spans="1:15" x14ac:dyDescent="0.25">
      <c r="A1537" s="255">
        <v>258</v>
      </c>
      <c r="B1537" s="253" t="s">
        <v>4714</v>
      </c>
      <c r="C1537" s="261" t="s">
        <v>3796</v>
      </c>
      <c r="D1537" s="262" t="s">
        <v>3761</v>
      </c>
      <c r="E1537" s="263" t="s">
        <v>3635</v>
      </c>
      <c r="F1537" s="254">
        <v>46500000</v>
      </c>
      <c r="G1537" s="254">
        <v>400000</v>
      </c>
      <c r="H1537" s="254"/>
      <c r="I1537" s="254">
        <v>18600000</v>
      </c>
      <c r="J1537" s="254"/>
      <c r="K1537" s="254">
        <v>27500000</v>
      </c>
      <c r="L1537" s="253" t="s">
        <v>74</v>
      </c>
      <c r="M1537" s="253"/>
      <c r="N1537" s="253">
        <v>1674359638</v>
      </c>
      <c r="O1537" s="253"/>
    </row>
    <row r="1538" spans="1:15" x14ac:dyDescent="0.25">
      <c r="A1538" s="255">
        <v>259</v>
      </c>
      <c r="B1538" s="253" t="s">
        <v>4715</v>
      </c>
      <c r="C1538" s="261" t="s">
        <v>3796</v>
      </c>
      <c r="D1538" s="262" t="s">
        <v>3761</v>
      </c>
      <c r="E1538" s="263" t="s">
        <v>3635</v>
      </c>
      <c r="F1538" s="254">
        <v>31500000</v>
      </c>
      <c r="G1538" s="254">
        <v>275500</v>
      </c>
      <c r="H1538" s="254"/>
      <c r="I1538" s="254"/>
      <c r="J1538" s="254"/>
      <c r="K1538" s="254">
        <v>31224500</v>
      </c>
      <c r="L1538" s="253" t="s">
        <v>74</v>
      </c>
      <c r="M1538" s="253"/>
      <c r="N1538" s="253"/>
      <c r="O1538" s="253"/>
    </row>
    <row r="1539" spans="1:15" ht="24" x14ac:dyDescent="0.25">
      <c r="A1539" s="255">
        <v>260</v>
      </c>
      <c r="B1539" s="253" t="s">
        <v>4716</v>
      </c>
      <c r="C1539" s="261" t="s">
        <v>3798</v>
      </c>
      <c r="D1539" s="262" t="s">
        <v>3761</v>
      </c>
      <c r="E1539" s="263" t="s">
        <v>3635</v>
      </c>
      <c r="F1539" s="254">
        <v>31500000</v>
      </c>
      <c r="G1539" s="254">
        <v>900000</v>
      </c>
      <c r="H1539" s="254"/>
      <c r="I1539" s="254"/>
      <c r="J1539" s="254"/>
      <c r="K1539" s="254">
        <v>30600000</v>
      </c>
      <c r="L1539" s="253" t="s">
        <v>74</v>
      </c>
      <c r="M1539" s="253"/>
      <c r="N1539" s="253"/>
      <c r="O1539" s="253"/>
    </row>
    <row r="1540" spans="1:15" ht="24" x14ac:dyDescent="0.25">
      <c r="A1540" s="255">
        <v>261</v>
      </c>
      <c r="B1540" s="253" t="s">
        <v>4717</v>
      </c>
      <c r="C1540" s="261" t="s">
        <v>3794</v>
      </c>
      <c r="D1540" s="262" t="s">
        <v>3761</v>
      </c>
      <c r="E1540" s="263" t="s">
        <v>3635</v>
      </c>
      <c r="F1540" s="254">
        <v>31500000</v>
      </c>
      <c r="G1540" s="254">
        <v>900000</v>
      </c>
      <c r="H1540" s="254"/>
      <c r="I1540" s="254">
        <v>30000000</v>
      </c>
      <c r="J1540" s="254"/>
      <c r="K1540" s="254">
        <v>600000</v>
      </c>
      <c r="L1540" s="253" t="s">
        <v>74</v>
      </c>
      <c r="M1540" s="253"/>
      <c r="N1540" s="253"/>
      <c r="O1540" s="253"/>
    </row>
    <row r="1541" spans="1:15" ht="24" x14ac:dyDescent="0.25">
      <c r="A1541" s="255">
        <v>262</v>
      </c>
      <c r="B1541" s="253" t="s">
        <v>4718</v>
      </c>
      <c r="C1541" s="261" t="s">
        <v>3797</v>
      </c>
      <c r="D1541" s="262" t="s">
        <v>3761</v>
      </c>
      <c r="E1541" s="263" t="s">
        <v>3635</v>
      </c>
      <c r="F1541" s="254">
        <v>46500000</v>
      </c>
      <c r="G1541" s="254"/>
      <c r="H1541" s="254"/>
      <c r="I1541" s="254">
        <v>18400000</v>
      </c>
      <c r="J1541" s="254"/>
      <c r="K1541" s="254">
        <v>28100000</v>
      </c>
      <c r="L1541" s="253" t="s">
        <v>74</v>
      </c>
      <c r="M1541" s="253"/>
      <c r="N1541" s="253">
        <v>1678319295</v>
      </c>
      <c r="O1541" s="253"/>
    </row>
    <row r="1542" spans="1:15" ht="24" x14ac:dyDescent="0.25">
      <c r="A1542" s="255">
        <v>263</v>
      </c>
      <c r="B1542" s="253" t="s">
        <v>4719</v>
      </c>
      <c r="C1542" s="261" t="s">
        <v>3797</v>
      </c>
      <c r="D1542" s="262" t="s">
        <v>3761</v>
      </c>
      <c r="E1542" s="263" t="s">
        <v>3635</v>
      </c>
      <c r="F1542" s="254">
        <v>46500000</v>
      </c>
      <c r="G1542" s="254"/>
      <c r="H1542" s="254"/>
      <c r="I1542" s="254"/>
      <c r="J1542" s="254"/>
      <c r="K1542" s="254">
        <v>46500000</v>
      </c>
      <c r="L1542" s="253" t="s">
        <v>74</v>
      </c>
      <c r="M1542" s="253"/>
      <c r="N1542" s="253">
        <v>1664997110</v>
      </c>
      <c r="O1542" s="253"/>
    </row>
    <row r="1543" spans="1:15" x14ac:dyDescent="0.25">
      <c r="A1543" s="255">
        <v>264</v>
      </c>
      <c r="B1543" s="253" t="s">
        <v>4720</v>
      </c>
      <c r="C1543" s="261" t="s">
        <v>3799</v>
      </c>
      <c r="D1543" s="262" t="s">
        <v>3761</v>
      </c>
      <c r="E1543" s="263" t="s">
        <v>3635</v>
      </c>
      <c r="F1543" s="254">
        <v>172000000</v>
      </c>
      <c r="G1543" s="254">
        <v>8000000</v>
      </c>
      <c r="H1543" s="254"/>
      <c r="I1543" s="254"/>
      <c r="J1543" s="254"/>
      <c r="K1543" s="254">
        <v>164000000</v>
      </c>
      <c r="L1543" s="253" t="s">
        <v>74</v>
      </c>
      <c r="M1543" s="253"/>
      <c r="N1543" s="253">
        <v>1666464789</v>
      </c>
      <c r="O1543" s="253"/>
    </row>
    <row r="1544" spans="1:15" x14ac:dyDescent="0.25">
      <c r="A1544" s="255">
        <v>265</v>
      </c>
      <c r="B1544" s="253" t="s">
        <v>4721</v>
      </c>
      <c r="C1544" s="261" t="s">
        <v>3800</v>
      </c>
      <c r="D1544" s="262" t="s">
        <v>3761</v>
      </c>
      <c r="E1544" s="263" t="s">
        <v>3635</v>
      </c>
      <c r="F1544" s="254">
        <v>31500000</v>
      </c>
      <c r="G1544" s="254">
        <v>800000</v>
      </c>
      <c r="H1544" s="254"/>
      <c r="I1544" s="254"/>
      <c r="J1544" s="254"/>
      <c r="K1544" s="254">
        <v>30700000</v>
      </c>
      <c r="L1544" s="253" t="s">
        <v>74</v>
      </c>
      <c r="M1544" s="253"/>
      <c r="N1544" s="253">
        <v>1663118041</v>
      </c>
      <c r="O1544" s="253"/>
    </row>
    <row r="1545" spans="1:15" ht="24" x14ac:dyDescent="0.25">
      <c r="A1545" s="255">
        <v>266</v>
      </c>
      <c r="B1545" s="253" t="s">
        <v>4722</v>
      </c>
      <c r="C1545" s="261" t="s">
        <v>3801</v>
      </c>
      <c r="D1545" s="262" t="s">
        <v>3761</v>
      </c>
      <c r="E1545" s="263" t="s">
        <v>3635</v>
      </c>
      <c r="F1545" s="254">
        <v>63000000</v>
      </c>
      <c r="G1545" s="254">
        <v>800000</v>
      </c>
      <c r="H1545" s="254"/>
      <c r="I1545" s="254">
        <v>24800000</v>
      </c>
      <c r="J1545" s="254"/>
      <c r="K1545" s="254">
        <v>37400000</v>
      </c>
      <c r="L1545" s="253" t="s">
        <v>74</v>
      </c>
      <c r="M1545" s="253"/>
      <c r="N1545" s="253">
        <v>1677246838</v>
      </c>
      <c r="O1545" s="253"/>
    </row>
    <row r="1546" spans="1:15" x14ac:dyDescent="0.25">
      <c r="A1546" s="255">
        <v>267</v>
      </c>
      <c r="B1546" s="253" t="s">
        <v>4723</v>
      </c>
      <c r="C1546" s="261" t="s">
        <v>3763</v>
      </c>
      <c r="D1546" s="262" t="s">
        <v>3761</v>
      </c>
      <c r="E1546" s="263" t="s">
        <v>3635</v>
      </c>
      <c r="F1546" s="254">
        <v>46500000</v>
      </c>
      <c r="G1546" s="254">
        <v>630000</v>
      </c>
      <c r="H1546" s="254"/>
      <c r="I1546" s="254"/>
      <c r="J1546" s="254"/>
      <c r="K1546" s="254">
        <v>45870000</v>
      </c>
      <c r="L1546" s="253" t="s">
        <v>74</v>
      </c>
      <c r="M1546" s="253"/>
      <c r="N1546" s="253"/>
      <c r="O1546" s="253"/>
    </row>
    <row r="1547" spans="1:15" x14ac:dyDescent="0.25">
      <c r="A1547" s="255">
        <v>268</v>
      </c>
      <c r="B1547" s="253" t="s">
        <v>4724</v>
      </c>
      <c r="C1547" s="261" t="s">
        <v>3802</v>
      </c>
      <c r="D1547" s="262" t="s">
        <v>3761</v>
      </c>
      <c r="E1547" s="263" t="s">
        <v>3635</v>
      </c>
      <c r="F1547" s="254">
        <v>31500000</v>
      </c>
      <c r="G1547" s="254">
        <v>11100000</v>
      </c>
      <c r="H1547" s="254"/>
      <c r="I1547" s="254"/>
      <c r="J1547" s="254"/>
      <c r="K1547" s="254">
        <v>20400000</v>
      </c>
      <c r="L1547" s="253" t="s">
        <v>74</v>
      </c>
      <c r="M1547" s="253"/>
      <c r="N1547" s="253">
        <v>1629905364</v>
      </c>
      <c r="O1547" s="253"/>
    </row>
    <row r="1548" spans="1:15" x14ac:dyDescent="0.25">
      <c r="A1548" s="255">
        <v>269</v>
      </c>
      <c r="B1548" s="253" t="s">
        <v>4725</v>
      </c>
      <c r="C1548" s="261" t="s">
        <v>3803</v>
      </c>
      <c r="D1548" s="262" t="s">
        <v>3804</v>
      </c>
      <c r="E1548" s="263" t="s">
        <v>3635</v>
      </c>
      <c r="F1548" s="254">
        <v>46500000</v>
      </c>
      <c r="G1548" s="254"/>
      <c r="H1548" s="254"/>
      <c r="I1548" s="254"/>
      <c r="J1548" s="254"/>
      <c r="K1548" s="254">
        <v>46500000</v>
      </c>
      <c r="L1548" s="253" t="s">
        <v>74</v>
      </c>
      <c r="M1548" s="253"/>
      <c r="N1548" s="253"/>
      <c r="O1548" s="253"/>
    </row>
    <row r="1549" spans="1:15" x14ac:dyDescent="0.25">
      <c r="A1549" s="255">
        <v>270</v>
      </c>
      <c r="B1549" s="253" t="s">
        <v>4726</v>
      </c>
      <c r="C1549" s="261" t="s">
        <v>3805</v>
      </c>
      <c r="D1549" s="262" t="s">
        <v>3804</v>
      </c>
      <c r="E1549" s="263" t="s">
        <v>3635</v>
      </c>
      <c r="F1549" s="254">
        <v>33100000</v>
      </c>
      <c r="G1549" s="254"/>
      <c r="H1549" s="254"/>
      <c r="I1549" s="254"/>
      <c r="J1549" s="254"/>
      <c r="K1549" s="254">
        <v>33100000</v>
      </c>
      <c r="L1549" s="253" t="s">
        <v>74</v>
      </c>
      <c r="M1549" s="253"/>
      <c r="N1549" s="253"/>
      <c r="O1549" s="253"/>
    </row>
    <row r="1550" spans="1:15" x14ac:dyDescent="0.25">
      <c r="A1550" s="255">
        <v>271</v>
      </c>
      <c r="B1550" s="253" t="s">
        <v>4727</v>
      </c>
      <c r="C1550" s="261" t="s">
        <v>3805</v>
      </c>
      <c r="D1550" s="262" t="s">
        <v>3804</v>
      </c>
      <c r="E1550" s="263" t="s">
        <v>3635</v>
      </c>
      <c r="F1550" s="254">
        <v>31500000</v>
      </c>
      <c r="G1550" s="254"/>
      <c r="H1550" s="254"/>
      <c r="I1550" s="254"/>
      <c r="J1550" s="254"/>
      <c r="K1550" s="254">
        <v>31500000</v>
      </c>
      <c r="L1550" s="253" t="s">
        <v>74</v>
      </c>
      <c r="M1550" s="253"/>
      <c r="N1550" s="253"/>
      <c r="O1550" s="253"/>
    </row>
    <row r="1551" spans="1:15" ht="24" x14ac:dyDescent="0.25">
      <c r="A1551" s="255">
        <v>272</v>
      </c>
      <c r="B1551" s="253" t="s">
        <v>4728</v>
      </c>
      <c r="C1551" s="261" t="s">
        <v>3806</v>
      </c>
      <c r="D1551" s="262" t="s">
        <v>3804</v>
      </c>
      <c r="E1551" s="263" t="s">
        <v>3635</v>
      </c>
      <c r="F1551" s="254">
        <v>31500000</v>
      </c>
      <c r="G1551" s="254">
        <v>3000000</v>
      </c>
      <c r="H1551" s="254"/>
      <c r="I1551" s="254"/>
      <c r="J1551" s="254"/>
      <c r="K1551" s="254">
        <v>28500000</v>
      </c>
      <c r="L1551" s="253" t="s">
        <v>74</v>
      </c>
      <c r="M1551" s="253"/>
      <c r="N1551" s="253"/>
      <c r="O1551" s="253"/>
    </row>
    <row r="1552" spans="1:15" ht="24" x14ac:dyDescent="0.25">
      <c r="A1552" s="255">
        <v>273</v>
      </c>
      <c r="B1552" s="253" t="s">
        <v>4729</v>
      </c>
      <c r="C1552" s="261" t="s">
        <v>3806</v>
      </c>
      <c r="D1552" s="262" t="s">
        <v>3804</v>
      </c>
      <c r="E1552" s="263" t="s">
        <v>3635</v>
      </c>
      <c r="F1552" s="254">
        <v>31500000</v>
      </c>
      <c r="G1552" s="254">
        <v>10500000</v>
      </c>
      <c r="H1552" s="254"/>
      <c r="I1552" s="254"/>
      <c r="J1552" s="254"/>
      <c r="K1552" s="254">
        <v>21000000</v>
      </c>
      <c r="L1552" s="253" t="s">
        <v>74</v>
      </c>
      <c r="M1552" s="253"/>
      <c r="N1552" s="253"/>
      <c r="O1552" s="253"/>
    </row>
    <row r="1553" spans="1:15" ht="24" x14ac:dyDescent="0.25">
      <c r="A1553" s="255">
        <v>274</v>
      </c>
      <c r="B1553" s="253" t="s">
        <v>4730</v>
      </c>
      <c r="C1553" s="261" t="s">
        <v>3806</v>
      </c>
      <c r="D1553" s="262" t="s">
        <v>3804</v>
      </c>
      <c r="E1553" s="263" t="s">
        <v>3635</v>
      </c>
      <c r="F1553" s="254">
        <v>31500000</v>
      </c>
      <c r="G1553" s="254"/>
      <c r="H1553" s="254"/>
      <c r="I1553" s="254"/>
      <c r="J1553" s="254"/>
      <c r="K1553" s="254">
        <v>31500000</v>
      </c>
      <c r="L1553" s="253" t="s">
        <v>74</v>
      </c>
      <c r="M1553" s="253"/>
      <c r="N1553" s="253"/>
      <c r="O1553" s="253"/>
    </row>
    <row r="1554" spans="1:15" x14ac:dyDescent="0.25">
      <c r="A1554" s="255">
        <v>275</v>
      </c>
      <c r="B1554" s="253" t="s">
        <v>4731</v>
      </c>
      <c r="C1554" s="261" t="s">
        <v>3807</v>
      </c>
      <c r="D1554" s="262" t="s">
        <v>3804</v>
      </c>
      <c r="E1554" s="263" t="s">
        <v>3635</v>
      </c>
      <c r="F1554" s="254">
        <v>31500000</v>
      </c>
      <c r="G1554" s="254"/>
      <c r="H1554" s="254"/>
      <c r="I1554" s="254"/>
      <c r="J1554" s="254"/>
      <c r="K1554" s="254">
        <v>31500000</v>
      </c>
      <c r="L1554" s="253" t="s">
        <v>74</v>
      </c>
      <c r="M1554" s="253"/>
      <c r="N1554" s="253"/>
      <c r="O1554" s="253"/>
    </row>
    <row r="1555" spans="1:15" x14ac:dyDescent="0.25">
      <c r="A1555" s="255">
        <v>276</v>
      </c>
      <c r="B1555" s="253" t="s">
        <v>4732</v>
      </c>
      <c r="C1555" s="261" t="s">
        <v>3807</v>
      </c>
      <c r="D1555" s="262" t="s">
        <v>3804</v>
      </c>
      <c r="E1555" s="263" t="s">
        <v>3635</v>
      </c>
      <c r="F1555" s="254">
        <v>31500000</v>
      </c>
      <c r="G1555" s="254"/>
      <c r="H1555" s="254"/>
      <c r="I1555" s="254"/>
      <c r="J1555" s="254"/>
      <c r="K1555" s="254">
        <v>31500000</v>
      </c>
      <c r="L1555" s="253" t="s">
        <v>74</v>
      </c>
      <c r="M1555" s="253"/>
      <c r="N1555" s="253"/>
      <c r="O1555" s="253"/>
    </row>
    <row r="1556" spans="1:15" ht="24" x14ac:dyDescent="0.25">
      <c r="A1556" s="255">
        <v>277</v>
      </c>
      <c r="B1556" s="253" t="s">
        <v>4733</v>
      </c>
      <c r="C1556" s="261" t="s">
        <v>3806</v>
      </c>
      <c r="D1556" s="262" t="s">
        <v>3804</v>
      </c>
      <c r="E1556" s="263" t="s">
        <v>3635</v>
      </c>
      <c r="F1556" s="254">
        <v>31500000</v>
      </c>
      <c r="G1556" s="254">
        <v>3500000</v>
      </c>
      <c r="H1556" s="254"/>
      <c r="I1556" s="254"/>
      <c r="J1556" s="254"/>
      <c r="K1556" s="254">
        <v>28000000</v>
      </c>
      <c r="L1556" s="253" t="s">
        <v>74</v>
      </c>
      <c r="M1556" s="253"/>
      <c r="N1556" s="253"/>
      <c r="O1556" s="253"/>
    </row>
    <row r="1557" spans="1:15" x14ac:dyDescent="0.25">
      <c r="A1557" s="255">
        <v>278</v>
      </c>
      <c r="B1557" s="253" t="s">
        <v>4734</v>
      </c>
      <c r="C1557" s="261" t="s">
        <v>3807</v>
      </c>
      <c r="D1557" s="262" t="s">
        <v>3804</v>
      </c>
      <c r="E1557" s="263" t="s">
        <v>3635</v>
      </c>
      <c r="F1557" s="254">
        <v>31500000</v>
      </c>
      <c r="G1557" s="254">
        <v>5000000</v>
      </c>
      <c r="H1557" s="254"/>
      <c r="I1557" s="254"/>
      <c r="J1557" s="254"/>
      <c r="K1557" s="254">
        <v>26500000</v>
      </c>
      <c r="L1557" s="253" t="s">
        <v>74</v>
      </c>
      <c r="M1557" s="253"/>
      <c r="N1557" s="253"/>
      <c r="O1557" s="253"/>
    </row>
    <row r="1558" spans="1:15" x14ac:dyDescent="0.25">
      <c r="A1558" s="255">
        <v>279</v>
      </c>
      <c r="B1558" s="253" t="s">
        <v>4735</v>
      </c>
      <c r="C1558" s="261" t="s">
        <v>3808</v>
      </c>
      <c r="D1558" s="262" t="s">
        <v>3804</v>
      </c>
      <c r="E1558" s="263" t="s">
        <v>3635</v>
      </c>
      <c r="F1558" s="254">
        <v>31500000</v>
      </c>
      <c r="G1558" s="254"/>
      <c r="H1558" s="254"/>
      <c r="I1558" s="254"/>
      <c r="J1558" s="254"/>
      <c r="K1558" s="254">
        <v>31500000</v>
      </c>
      <c r="L1558" s="253" t="s">
        <v>74</v>
      </c>
      <c r="M1558" s="253"/>
      <c r="N1558" s="253"/>
      <c r="O1558" s="253"/>
    </row>
    <row r="1559" spans="1:15" x14ac:dyDescent="0.25">
      <c r="A1559" s="255">
        <v>280</v>
      </c>
      <c r="B1559" s="253" t="s">
        <v>4274</v>
      </c>
      <c r="C1559" s="261" t="s">
        <v>3809</v>
      </c>
      <c r="D1559" s="262" t="s">
        <v>3804</v>
      </c>
      <c r="E1559" s="263" t="s">
        <v>3635</v>
      </c>
      <c r="F1559" s="254">
        <v>31500000</v>
      </c>
      <c r="G1559" s="254"/>
      <c r="H1559" s="254"/>
      <c r="I1559" s="254"/>
      <c r="J1559" s="254"/>
      <c r="K1559" s="254">
        <v>31500000</v>
      </c>
      <c r="L1559" s="253" t="s">
        <v>74</v>
      </c>
      <c r="M1559" s="253"/>
      <c r="N1559" s="253"/>
      <c r="O1559" s="253"/>
    </row>
    <row r="1560" spans="1:15" x14ac:dyDescent="0.25">
      <c r="A1560" s="255">
        <v>281</v>
      </c>
      <c r="B1560" s="253" t="s">
        <v>4736</v>
      </c>
      <c r="C1560" s="261" t="s">
        <v>3810</v>
      </c>
      <c r="D1560" s="262" t="s">
        <v>3804</v>
      </c>
      <c r="E1560" s="263" t="s">
        <v>3635</v>
      </c>
      <c r="F1560" s="254">
        <v>31500000</v>
      </c>
      <c r="G1560" s="254"/>
      <c r="H1560" s="254"/>
      <c r="I1560" s="254"/>
      <c r="J1560" s="254"/>
      <c r="K1560" s="254">
        <v>31500000</v>
      </c>
      <c r="L1560" s="253" t="s">
        <v>74</v>
      </c>
      <c r="M1560" s="253"/>
      <c r="N1560" s="253"/>
      <c r="O1560" s="253"/>
    </row>
    <row r="1561" spans="1:15" ht="24" x14ac:dyDescent="0.25">
      <c r="A1561" s="255">
        <v>282</v>
      </c>
      <c r="B1561" s="253" t="s">
        <v>4737</v>
      </c>
      <c r="C1561" s="261" t="s">
        <v>3811</v>
      </c>
      <c r="D1561" s="262" t="s">
        <v>3804</v>
      </c>
      <c r="E1561" s="263" t="s">
        <v>3635</v>
      </c>
      <c r="F1561" s="254">
        <v>31500000</v>
      </c>
      <c r="G1561" s="254">
        <v>8200000</v>
      </c>
      <c r="H1561" s="254"/>
      <c r="I1561" s="254"/>
      <c r="J1561" s="254"/>
      <c r="K1561" s="254">
        <v>23300000</v>
      </c>
      <c r="L1561" s="253" t="s">
        <v>74</v>
      </c>
      <c r="M1561" s="253"/>
      <c r="N1561" s="253"/>
      <c r="O1561" s="253"/>
    </row>
    <row r="1562" spans="1:15" x14ac:dyDescent="0.25">
      <c r="A1562" s="255">
        <v>283</v>
      </c>
      <c r="B1562" s="253" t="s">
        <v>4589</v>
      </c>
      <c r="C1562" s="261" t="s">
        <v>3810</v>
      </c>
      <c r="D1562" s="262" t="s">
        <v>3804</v>
      </c>
      <c r="E1562" s="263" t="s">
        <v>3635</v>
      </c>
      <c r="F1562" s="254">
        <v>31500000</v>
      </c>
      <c r="G1562" s="254">
        <v>900000</v>
      </c>
      <c r="H1562" s="254"/>
      <c r="I1562" s="254"/>
      <c r="J1562" s="254"/>
      <c r="K1562" s="254">
        <v>30600000</v>
      </c>
      <c r="L1562" s="253" t="s">
        <v>74</v>
      </c>
      <c r="M1562" s="253"/>
      <c r="N1562" s="253"/>
      <c r="O1562" s="253"/>
    </row>
    <row r="1563" spans="1:15" ht="24" x14ac:dyDescent="0.25">
      <c r="A1563" s="255">
        <v>284</v>
      </c>
      <c r="B1563" s="253" t="s">
        <v>4738</v>
      </c>
      <c r="C1563" s="261" t="s">
        <v>3812</v>
      </c>
      <c r="D1563" s="262" t="s">
        <v>3804</v>
      </c>
      <c r="E1563" s="263" t="s">
        <v>3635</v>
      </c>
      <c r="F1563" s="254">
        <v>28500000</v>
      </c>
      <c r="G1563" s="254"/>
      <c r="H1563" s="254"/>
      <c r="I1563" s="254"/>
      <c r="J1563" s="254"/>
      <c r="K1563" s="254">
        <v>28500000</v>
      </c>
      <c r="L1563" s="253" t="s">
        <v>74</v>
      </c>
      <c r="M1563" s="253"/>
      <c r="N1563" s="253"/>
      <c r="O1563" s="253"/>
    </row>
    <row r="1564" spans="1:15" ht="24" x14ac:dyDescent="0.25">
      <c r="A1564" s="255">
        <v>285</v>
      </c>
      <c r="B1564" s="253" t="s">
        <v>4739</v>
      </c>
      <c r="C1564" s="261" t="s">
        <v>3813</v>
      </c>
      <c r="D1564" s="262" t="s">
        <v>3804</v>
      </c>
      <c r="E1564" s="263" t="s">
        <v>3635</v>
      </c>
      <c r="F1564" s="254">
        <v>31500000</v>
      </c>
      <c r="G1564" s="254"/>
      <c r="H1564" s="254"/>
      <c r="I1564" s="254"/>
      <c r="J1564" s="254"/>
      <c r="K1564" s="254">
        <v>31500000</v>
      </c>
      <c r="L1564" s="253" t="s">
        <v>74</v>
      </c>
      <c r="M1564" s="253"/>
      <c r="N1564" s="253"/>
      <c r="O1564" s="253"/>
    </row>
    <row r="1565" spans="1:15" ht="24" x14ac:dyDescent="0.25">
      <c r="A1565" s="255">
        <v>286</v>
      </c>
      <c r="B1565" s="253" t="s">
        <v>4740</v>
      </c>
      <c r="C1565" s="261" t="s">
        <v>3812</v>
      </c>
      <c r="D1565" s="262" t="s">
        <v>3804</v>
      </c>
      <c r="E1565" s="263" t="s">
        <v>3635</v>
      </c>
      <c r="F1565" s="254">
        <v>6200000</v>
      </c>
      <c r="G1565" s="254"/>
      <c r="H1565" s="254"/>
      <c r="I1565" s="254"/>
      <c r="J1565" s="254"/>
      <c r="K1565" s="254">
        <v>6200000</v>
      </c>
      <c r="L1565" s="253" t="s">
        <v>74</v>
      </c>
      <c r="M1565" s="253"/>
      <c r="N1565" s="253"/>
      <c r="O1565" s="253"/>
    </row>
    <row r="1566" spans="1:15" x14ac:dyDescent="0.25">
      <c r="A1566" s="255">
        <v>287</v>
      </c>
      <c r="B1566" s="253" t="s">
        <v>4741</v>
      </c>
      <c r="C1566" s="261" t="s">
        <v>3814</v>
      </c>
      <c r="D1566" s="262" t="s">
        <v>3804</v>
      </c>
      <c r="E1566" s="263" t="s">
        <v>3635</v>
      </c>
      <c r="F1566" s="254">
        <v>31500000</v>
      </c>
      <c r="G1566" s="254">
        <v>6700000</v>
      </c>
      <c r="H1566" s="254"/>
      <c r="I1566" s="254"/>
      <c r="J1566" s="254"/>
      <c r="K1566" s="254">
        <v>24800000</v>
      </c>
      <c r="L1566" s="253" t="s">
        <v>74</v>
      </c>
      <c r="M1566" s="253"/>
      <c r="N1566" s="253"/>
      <c r="O1566" s="253"/>
    </row>
    <row r="1567" spans="1:15" x14ac:dyDescent="0.25">
      <c r="A1567" s="255">
        <v>288</v>
      </c>
      <c r="B1567" s="253" t="s">
        <v>4742</v>
      </c>
      <c r="C1567" s="261" t="s">
        <v>3815</v>
      </c>
      <c r="D1567" s="262" t="s">
        <v>3804</v>
      </c>
      <c r="E1567" s="263" t="s">
        <v>3635</v>
      </c>
      <c r="F1567" s="254">
        <v>35300000</v>
      </c>
      <c r="G1567" s="254">
        <v>3600000</v>
      </c>
      <c r="H1567" s="254"/>
      <c r="I1567" s="254"/>
      <c r="J1567" s="254"/>
      <c r="K1567" s="254">
        <v>31700000</v>
      </c>
      <c r="L1567" s="253" t="s">
        <v>74</v>
      </c>
      <c r="M1567" s="253"/>
      <c r="N1567" s="253"/>
      <c r="O1567" s="253"/>
    </row>
    <row r="1568" spans="1:15" x14ac:dyDescent="0.25">
      <c r="A1568" s="255">
        <v>289</v>
      </c>
      <c r="B1568" s="253" t="s">
        <v>4743</v>
      </c>
      <c r="C1568" s="261" t="s">
        <v>3816</v>
      </c>
      <c r="D1568" s="262" t="s">
        <v>3804</v>
      </c>
      <c r="E1568" s="263" t="s">
        <v>3635</v>
      </c>
      <c r="F1568" s="254">
        <v>31500000</v>
      </c>
      <c r="G1568" s="254">
        <v>2600000</v>
      </c>
      <c r="H1568" s="254"/>
      <c r="I1568" s="254"/>
      <c r="J1568" s="254"/>
      <c r="K1568" s="254">
        <v>28900000</v>
      </c>
      <c r="L1568" s="253" t="s">
        <v>74</v>
      </c>
      <c r="M1568" s="253"/>
      <c r="N1568" s="253"/>
      <c r="O1568" s="253"/>
    </row>
    <row r="1569" spans="1:15" x14ac:dyDescent="0.25">
      <c r="A1569" s="255">
        <v>290</v>
      </c>
      <c r="B1569" s="253" t="s">
        <v>4744</v>
      </c>
      <c r="C1569" s="261" t="s">
        <v>3817</v>
      </c>
      <c r="D1569" s="262" t="s">
        <v>3804</v>
      </c>
      <c r="E1569" s="263" t="s">
        <v>3635</v>
      </c>
      <c r="F1569" s="254">
        <v>31500000</v>
      </c>
      <c r="G1569" s="254">
        <v>2700000</v>
      </c>
      <c r="H1569" s="254"/>
      <c r="I1569" s="254"/>
      <c r="J1569" s="254"/>
      <c r="K1569" s="254">
        <v>28800000</v>
      </c>
      <c r="L1569" s="253" t="s">
        <v>74</v>
      </c>
      <c r="M1569" s="253"/>
      <c r="N1569" s="253"/>
      <c r="O1569" s="253"/>
    </row>
    <row r="1570" spans="1:15" ht="24" x14ac:dyDescent="0.25">
      <c r="A1570" s="255">
        <v>291</v>
      </c>
      <c r="B1570" s="253" t="s">
        <v>4745</v>
      </c>
      <c r="C1570" s="261" t="s">
        <v>3818</v>
      </c>
      <c r="D1570" s="262" t="s">
        <v>3804</v>
      </c>
      <c r="E1570" s="263" t="s">
        <v>3635</v>
      </c>
      <c r="F1570" s="254">
        <v>31500000</v>
      </c>
      <c r="G1570" s="254">
        <v>2700000</v>
      </c>
      <c r="H1570" s="254"/>
      <c r="I1570" s="254"/>
      <c r="J1570" s="254"/>
      <c r="K1570" s="254">
        <v>28800000</v>
      </c>
      <c r="L1570" s="253" t="s">
        <v>74</v>
      </c>
      <c r="M1570" s="253"/>
      <c r="N1570" s="253"/>
      <c r="O1570" s="253"/>
    </row>
    <row r="1571" spans="1:15" x14ac:dyDescent="0.25">
      <c r="A1571" s="255">
        <v>292</v>
      </c>
      <c r="B1571" s="253" t="s">
        <v>4746</v>
      </c>
      <c r="C1571" s="261" t="s">
        <v>3819</v>
      </c>
      <c r="D1571" s="262" t="s">
        <v>3804</v>
      </c>
      <c r="E1571" s="263" t="s">
        <v>3635</v>
      </c>
      <c r="F1571" s="254">
        <v>31500000</v>
      </c>
      <c r="G1571" s="254">
        <v>900000</v>
      </c>
      <c r="H1571" s="254"/>
      <c r="I1571" s="254"/>
      <c r="J1571" s="254"/>
      <c r="K1571" s="254">
        <v>30600000</v>
      </c>
      <c r="L1571" s="253" t="s">
        <v>74</v>
      </c>
      <c r="M1571" s="253"/>
      <c r="N1571" s="253"/>
      <c r="O1571" s="253"/>
    </row>
    <row r="1572" spans="1:15" ht="24" x14ac:dyDescent="0.25">
      <c r="A1572" s="255">
        <v>293</v>
      </c>
      <c r="B1572" s="253" t="s">
        <v>4747</v>
      </c>
      <c r="C1572" s="261" t="s">
        <v>3820</v>
      </c>
      <c r="D1572" s="262" t="s">
        <v>3804</v>
      </c>
      <c r="E1572" s="263" t="s">
        <v>3635</v>
      </c>
      <c r="F1572" s="254">
        <v>31500000</v>
      </c>
      <c r="G1572" s="254">
        <v>870000</v>
      </c>
      <c r="H1572" s="254"/>
      <c r="I1572" s="254"/>
      <c r="J1572" s="254"/>
      <c r="K1572" s="254">
        <v>30630000</v>
      </c>
      <c r="L1572" s="253" t="s">
        <v>74</v>
      </c>
      <c r="M1572" s="253"/>
      <c r="N1572" s="253"/>
      <c r="O1572" s="253"/>
    </row>
    <row r="1573" spans="1:15" ht="24" x14ac:dyDescent="0.25">
      <c r="A1573" s="255">
        <v>294</v>
      </c>
      <c r="B1573" s="253" t="s">
        <v>4748</v>
      </c>
      <c r="C1573" s="261" t="s">
        <v>3821</v>
      </c>
      <c r="D1573" s="262" t="s">
        <v>3804</v>
      </c>
      <c r="E1573" s="263" t="s">
        <v>3635</v>
      </c>
      <c r="F1573" s="254">
        <v>31500000</v>
      </c>
      <c r="G1573" s="254">
        <v>900000</v>
      </c>
      <c r="H1573" s="254"/>
      <c r="I1573" s="254"/>
      <c r="J1573" s="254"/>
      <c r="K1573" s="254">
        <v>30600000</v>
      </c>
      <c r="L1573" s="253" t="s">
        <v>74</v>
      </c>
      <c r="M1573" s="253"/>
      <c r="N1573" s="253"/>
      <c r="O1573" s="253"/>
    </row>
    <row r="1574" spans="1:15" x14ac:dyDescent="0.25">
      <c r="A1574" s="255">
        <v>295</v>
      </c>
      <c r="B1574" s="253" t="s">
        <v>4749</v>
      </c>
      <c r="C1574" s="261" t="s">
        <v>3819</v>
      </c>
      <c r="D1574" s="262" t="s">
        <v>3804</v>
      </c>
      <c r="E1574" s="263" t="s">
        <v>3635</v>
      </c>
      <c r="F1574" s="254">
        <v>31500000</v>
      </c>
      <c r="G1574" s="254">
        <v>900000</v>
      </c>
      <c r="H1574" s="254"/>
      <c r="I1574" s="254"/>
      <c r="J1574" s="254"/>
      <c r="K1574" s="254">
        <v>30600000</v>
      </c>
      <c r="L1574" s="253" t="s">
        <v>74</v>
      </c>
      <c r="M1574" s="253"/>
      <c r="N1574" s="253"/>
      <c r="O1574" s="253"/>
    </row>
    <row r="1575" spans="1:15" ht="24" x14ac:dyDescent="0.25">
      <c r="A1575" s="255">
        <v>296</v>
      </c>
      <c r="B1575" s="253" t="s">
        <v>4750</v>
      </c>
      <c r="C1575" s="261" t="s">
        <v>3822</v>
      </c>
      <c r="D1575" s="262" t="s">
        <v>3804</v>
      </c>
      <c r="E1575" s="263" t="s">
        <v>3635</v>
      </c>
      <c r="F1575" s="254">
        <v>31500000</v>
      </c>
      <c r="G1575" s="254">
        <v>12000000</v>
      </c>
      <c r="H1575" s="254"/>
      <c r="I1575" s="254"/>
      <c r="J1575" s="254"/>
      <c r="K1575" s="254">
        <v>19500000</v>
      </c>
      <c r="L1575" s="253" t="s">
        <v>74</v>
      </c>
      <c r="M1575" s="253"/>
      <c r="N1575" s="253"/>
      <c r="O1575" s="253"/>
    </row>
    <row r="1576" spans="1:15" ht="24" x14ac:dyDescent="0.25">
      <c r="A1576" s="255">
        <v>297</v>
      </c>
      <c r="B1576" s="253" t="s">
        <v>4751</v>
      </c>
      <c r="C1576" s="261" t="s">
        <v>3822</v>
      </c>
      <c r="D1576" s="262" t="s">
        <v>3804</v>
      </c>
      <c r="E1576" s="263" t="s">
        <v>3635</v>
      </c>
      <c r="F1576" s="254">
        <v>31500000</v>
      </c>
      <c r="G1576" s="254">
        <v>900000</v>
      </c>
      <c r="H1576" s="254"/>
      <c r="I1576" s="254"/>
      <c r="J1576" s="254"/>
      <c r="K1576" s="254">
        <v>30600000</v>
      </c>
      <c r="L1576" s="253" t="s">
        <v>74</v>
      </c>
      <c r="M1576" s="253"/>
      <c r="N1576" s="253"/>
      <c r="O1576" s="253"/>
    </row>
    <row r="1577" spans="1:15" x14ac:dyDescent="0.25">
      <c r="A1577" s="255">
        <v>298</v>
      </c>
      <c r="B1577" s="253" t="s">
        <v>4752</v>
      </c>
      <c r="C1577" s="261" t="s">
        <v>3819</v>
      </c>
      <c r="D1577" s="262" t="s">
        <v>3804</v>
      </c>
      <c r="E1577" s="263" t="s">
        <v>3635</v>
      </c>
      <c r="F1577" s="254">
        <v>31500000</v>
      </c>
      <c r="G1577" s="254"/>
      <c r="H1577" s="254"/>
      <c r="I1577" s="254"/>
      <c r="J1577" s="254"/>
      <c r="K1577" s="254">
        <v>31500000</v>
      </c>
      <c r="L1577" s="253" t="s">
        <v>74</v>
      </c>
      <c r="M1577" s="253"/>
      <c r="N1577" s="253"/>
      <c r="O1577" s="253"/>
    </row>
    <row r="1578" spans="1:15" ht="24" x14ac:dyDescent="0.25">
      <c r="A1578" s="255">
        <v>299</v>
      </c>
      <c r="B1578" s="253" t="s">
        <v>4753</v>
      </c>
      <c r="C1578" s="261" t="s">
        <v>3823</v>
      </c>
      <c r="D1578" s="262" t="s">
        <v>3804</v>
      </c>
      <c r="E1578" s="263" t="s">
        <v>3635</v>
      </c>
      <c r="F1578" s="254">
        <v>31500000</v>
      </c>
      <c r="G1578" s="254"/>
      <c r="H1578" s="254"/>
      <c r="I1578" s="254"/>
      <c r="J1578" s="254"/>
      <c r="K1578" s="254">
        <v>31500000</v>
      </c>
      <c r="L1578" s="253" t="s">
        <v>74</v>
      </c>
      <c r="M1578" s="253"/>
      <c r="N1578" s="253"/>
      <c r="O1578" s="253"/>
    </row>
    <row r="1579" spans="1:15" x14ac:dyDescent="0.25">
      <c r="A1579" s="255">
        <v>300</v>
      </c>
      <c r="B1579" s="253" t="s">
        <v>4754</v>
      </c>
      <c r="C1579" s="261" t="s">
        <v>3824</v>
      </c>
      <c r="D1579" s="262" t="s">
        <v>3804</v>
      </c>
      <c r="E1579" s="263" t="s">
        <v>3635</v>
      </c>
      <c r="F1579" s="254">
        <v>31500000</v>
      </c>
      <c r="G1579" s="254"/>
      <c r="H1579" s="254"/>
      <c r="I1579" s="254"/>
      <c r="J1579" s="254"/>
      <c r="K1579" s="254">
        <v>31500000</v>
      </c>
      <c r="L1579" s="253" t="s">
        <v>74</v>
      </c>
      <c r="M1579" s="253"/>
      <c r="N1579" s="253"/>
      <c r="O1579" s="253"/>
    </row>
    <row r="1580" spans="1:15" x14ac:dyDescent="0.25">
      <c r="A1580" s="255">
        <v>301</v>
      </c>
      <c r="B1580" s="253" t="s">
        <v>4755</v>
      </c>
      <c r="C1580" s="261" t="s">
        <v>3824</v>
      </c>
      <c r="D1580" s="262" t="s">
        <v>3804</v>
      </c>
      <c r="E1580" s="263" t="s">
        <v>3635</v>
      </c>
      <c r="F1580" s="254">
        <v>31500000</v>
      </c>
      <c r="G1580" s="254">
        <v>5850000</v>
      </c>
      <c r="H1580" s="254"/>
      <c r="I1580" s="254"/>
      <c r="J1580" s="254"/>
      <c r="K1580" s="254">
        <v>25650000</v>
      </c>
      <c r="L1580" s="253" t="s">
        <v>74</v>
      </c>
      <c r="M1580" s="253"/>
      <c r="N1580" s="253"/>
      <c r="O1580" s="253"/>
    </row>
    <row r="1581" spans="1:15" ht="24" x14ac:dyDescent="0.25">
      <c r="A1581" s="255">
        <v>302</v>
      </c>
      <c r="B1581" s="253" t="s">
        <v>4756</v>
      </c>
      <c r="C1581" s="261" t="s">
        <v>3825</v>
      </c>
      <c r="D1581" s="262" t="s">
        <v>3804</v>
      </c>
      <c r="E1581" s="263" t="s">
        <v>3635</v>
      </c>
      <c r="F1581" s="254">
        <v>31500000</v>
      </c>
      <c r="G1581" s="254"/>
      <c r="H1581" s="254"/>
      <c r="I1581" s="254"/>
      <c r="J1581" s="254"/>
      <c r="K1581" s="254">
        <v>31500000</v>
      </c>
      <c r="L1581" s="253" t="s">
        <v>74</v>
      </c>
      <c r="M1581" s="253"/>
      <c r="N1581" s="253"/>
      <c r="O1581" s="253"/>
    </row>
    <row r="1582" spans="1:15" ht="24" x14ac:dyDescent="0.25">
      <c r="A1582" s="255">
        <v>303</v>
      </c>
      <c r="B1582" s="253" t="s">
        <v>4757</v>
      </c>
      <c r="C1582" s="261" t="s">
        <v>3826</v>
      </c>
      <c r="D1582" s="262" t="s">
        <v>3804</v>
      </c>
      <c r="E1582" s="263" t="s">
        <v>3635</v>
      </c>
      <c r="F1582" s="254">
        <v>31500000</v>
      </c>
      <c r="G1582" s="254">
        <v>900000</v>
      </c>
      <c r="H1582" s="254"/>
      <c r="I1582" s="254"/>
      <c r="J1582" s="254"/>
      <c r="K1582" s="254">
        <v>30600000</v>
      </c>
      <c r="L1582" s="253" t="s">
        <v>74</v>
      </c>
      <c r="M1582" s="253"/>
      <c r="N1582" s="253"/>
      <c r="O1582" s="253"/>
    </row>
    <row r="1583" spans="1:15" ht="24" x14ac:dyDescent="0.25">
      <c r="A1583" s="255">
        <v>304</v>
      </c>
      <c r="B1583" s="253" t="s">
        <v>4758</v>
      </c>
      <c r="C1583" s="261" t="s">
        <v>3825</v>
      </c>
      <c r="D1583" s="262" t="s">
        <v>3804</v>
      </c>
      <c r="E1583" s="263" t="s">
        <v>3635</v>
      </c>
      <c r="F1583" s="254">
        <v>31500000</v>
      </c>
      <c r="G1583" s="254">
        <v>2300000</v>
      </c>
      <c r="H1583" s="254"/>
      <c r="I1583" s="254"/>
      <c r="J1583" s="254"/>
      <c r="K1583" s="254">
        <v>29200000</v>
      </c>
      <c r="L1583" s="253" t="s">
        <v>74</v>
      </c>
      <c r="M1583" s="253"/>
      <c r="N1583" s="253"/>
      <c r="O1583" s="253"/>
    </row>
    <row r="1584" spans="1:15" x14ac:dyDescent="0.25">
      <c r="A1584" s="255">
        <v>305</v>
      </c>
      <c r="B1584" s="253" t="s">
        <v>4759</v>
      </c>
      <c r="C1584" s="261" t="s">
        <v>3827</v>
      </c>
      <c r="D1584" s="262" t="s">
        <v>3804</v>
      </c>
      <c r="E1584" s="263" t="s">
        <v>3635</v>
      </c>
      <c r="F1584" s="254">
        <v>155500000</v>
      </c>
      <c r="G1584" s="254">
        <v>13400000</v>
      </c>
      <c r="H1584" s="254"/>
      <c r="I1584" s="254"/>
      <c r="J1584" s="254"/>
      <c r="K1584" s="254">
        <v>142100000</v>
      </c>
      <c r="L1584" s="253" t="s">
        <v>74</v>
      </c>
      <c r="M1584" s="253"/>
      <c r="N1584" s="253"/>
      <c r="O1584" s="253"/>
    </row>
    <row r="1585" spans="1:15" x14ac:dyDescent="0.25">
      <c r="A1585" s="255">
        <v>306</v>
      </c>
      <c r="B1585" s="253" t="s">
        <v>4760</v>
      </c>
      <c r="C1585" s="261" t="s">
        <v>3828</v>
      </c>
      <c r="D1585" s="262" t="s">
        <v>3804</v>
      </c>
      <c r="E1585" s="263" t="s">
        <v>3635</v>
      </c>
      <c r="F1585" s="254">
        <v>31500000</v>
      </c>
      <c r="G1585" s="254">
        <v>9926250</v>
      </c>
      <c r="H1585" s="254"/>
      <c r="I1585" s="254"/>
      <c r="J1585" s="254"/>
      <c r="K1585" s="254">
        <v>21573750</v>
      </c>
      <c r="L1585" s="253" t="s">
        <v>74</v>
      </c>
      <c r="M1585" s="253"/>
      <c r="N1585" s="253"/>
      <c r="O1585" s="253"/>
    </row>
    <row r="1586" spans="1:15" x14ac:dyDescent="0.25">
      <c r="A1586" s="255">
        <v>307</v>
      </c>
      <c r="B1586" s="253" t="s">
        <v>4761</v>
      </c>
      <c r="C1586" s="261" t="s">
        <v>3829</v>
      </c>
      <c r="D1586" s="262" t="s">
        <v>3804</v>
      </c>
      <c r="E1586" s="263" t="s">
        <v>3635</v>
      </c>
      <c r="F1586" s="254">
        <v>31500000</v>
      </c>
      <c r="G1586" s="254">
        <v>900000</v>
      </c>
      <c r="H1586" s="254"/>
      <c r="I1586" s="254"/>
      <c r="J1586" s="254"/>
      <c r="K1586" s="254">
        <v>30600000</v>
      </c>
      <c r="L1586" s="253" t="s">
        <v>74</v>
      </c>
      <c r="M1586" s="253"/>
      <c r="N1586" s="253"/>
      <c r="O1586" s="253"/>
    </row>
    <row r="1587" spans="1:15" x14ac:dyDescent="0.25">
      <c r="A1587" s="255">
        <v>308</v>
      </c>
      <c r="B1587" s="253" t="s">
        <v>4762</v>
      </c>
      <c r="C1587" s="261" t="s">
        <v>3829</v>
      </c>
      <c r="D1587" s="262" t="s">
        <v>3804</v>
      </c>
      <c r="E1587" s="263" t="s">
        <v>3635</v>
      </c>
      <c r="F1587" s="254">
        <v>31500000</v>
      </c>
      <c r="G1587" s="254">
        <v>900000</v>
      </c>
      <c r="H1587" s="254"/>
      <c r="I1587" s="254"/>
      <c r="J1587" s="254"/>
      <c r="K1587" s="254">
        <v>30600000</v>
      </c>
      <c r="L1587" s="253" t="s">
        <v>74</v>
      </c>
      <c r="M1587" s="253"/>
      <c r="N1587" s="253"/>
      <c r="O1587" s="253"/>
    </row>
    <row r="1588" spans="1:15" x14ac:dyDescent="0.25">
      <c r="A1588" s="255">
        <v>309</v>
      </c>
      <c r="B1588" s="253" t="s">
        <v>4763</v>
      </c>
      <c r="C1588" s="261" t="s">
        <v>3829</v>
      </c>
      <c r="D1588" s="262" t="s">
        <v>3804</v>
      </c>
      <c r="E1588" s="263" t="s">
        <v>3635</v>
      </c>
      <c r="F1588" s="254">
        <v>31500000</v>
      </c>
      <c r="G1588" s="254">
        <v>2100000</v>
      </c>
      <c r="H1588" s="254"/>
      <c r="I1588" s="254"/>
      <c r="J1588" s="254"/>
      <c r="K1588" s="254">
        <v>29400000</v>
      </c>
      <c r="L1588" s="253" t="s">
        <v>74</v>
      </c>
      <c r="M1588" s="253"/>
      <c r="N1588" s="253"/>
      <c r="O1588" s="253"/>
    </row>
    <row r="1589" spans="1:15" x14ac:dyDescent="0.25">
      <c r="A1589" s="255">
        <v>310</v>
      </c>
      <c r="B1589" s="253" t="s">
        <v>4764</v>
      </c>
      <c r="C1589" s="261" t="s">
        <v>3829</v>
      </c>
      <c r="D1589" s="262" t="s">
        <v>3804</v>
      </c>
      <c r="E1589" s="263" t="s">
        <v>3635</v>
      </c>
      <c r="F1589" s="254">
        <v>31500000</v>
      </c>
      <c r="G1589" s="254">
        <v>6650000</v>
      </c>
      <c r="H1589" s="254"/>
      <c r="I1589" s="254"/>
      <c r="J1589" s="254"/>
      <c r="K1589" s="254">
        <v>24850000</v>
      </c>
      <c r="L1589" s="253" t="s">
        <v>74</v>
      </c>
      <c r="M1589" s="253"/>
      <c r="N1589" s="253"/>
      <c r="O1589" s="253"/>
    </row>
    <row r="1590" spans="1:15" x14ac:dyDescent="0.25">
      <c r="A1590" s="255">
        <v>311</v>
      </c>
      <c r="B1590" s="253" t="s">
        <v>4765</v>
      </c>
      <c r="C1590" s="261" t="s">
        <v>3829</v>
      </c>
      <c r="D1590" s="262" t="s">
        <v>3804</v>
      </c>
      <c r="E1590" s="263" t="s">
        <v>3635</v>
      </c>
      <c r="F1590" s="254">
        <v>31500000</v>
      </c>
      <c r="G1590" s="254"/>
      <c r="H1590" s="254"/>
      <c r="I1590" s="254"/>
      <c r="J1590" s="254"/>
      <c r="K1590" s="254">
        <v>31500000</v>
      </c>
      <c r="L1590" s="253" t="s">
        <v>74</v>
      </c>
      <c r="M1590" s="253"/>
      <c r="N1590" s="253"/>
      <c r="O1590" s="253"/>
    </row>
    <row r="1591" spans="1:15" x14ac:dyDescent="0.25">
      <c r="A1591" s="255">
        <v>312</v>
      </c>
      <c r="B1591" s="253" t="s">
        <v>4766</v>
      </c>
      <c r="C1591" s="261" t="s">
        <v>3830</v>
      </c>
      <c r="D1591" s="262" t="s">
        <v>3804</v>
      </c>
      <c r="E1591" s="263" t="s">
        <v>3635</v>
      </c>
      <c r="F1591" s="254">
        <v>46500000</v>
      </c>
      <c r="G1591" s="254"/>
      <c r="H1591" s="254"/>
      <c r="I1591" s="254"/>
      <c r="J1591" s="254"/>
      <c r="K1591" s="254">
        <v>46500000</v>
      </c>
      <c r="L1591" s="253" t="s">
        <v>74</v>
      </c>
      <c r="M1591" s="253"/>
      <c r="N1591" s="253"/>
      <c r="O1591" s="253"/>
    </row>
    <row r="1592" spans="1:15" x14ac:dyDescent="0.25">
      <c r="A1592" s="255">
        <v>313</v>
      </c>
      <c r="B1592" s="253" t="s">
        <v>4767</v>
      </c>
      <c r="C1592" s="261" t="s">
        <v>3831</v>
      </c>
      <c r="D1592" s="262" t="s">
        <v>3804</v>
      </c>
      <c r="E1592" s="263" t="s">
        <v>3635</v>
      </c>
      <c r="F1592" s="254">
        <v>31500000</v>
      </c>
      <c r="G1592" s="254"/>
      <c r="H1592" s="254"/>
      <c r="I1592" s="254"/>
      <c r="J1592" s="254"/>
      <c r="K1592" s="254">
        <v>31500000</v>
      </c>
      <c r="L1592" s="253" t="s">
        <v>74</v>
      </c>
      <c r="M1592" s="253"/>
      <c r="N1592" s="253"/>
      <c r="O1592" s="253"/>
    </row>
    <row r="1593" spans="1:15" x14ac:dyDescent="0.25">
      <c r="A1593" s="255">
        <v>314</v>
      </c>
      <c r="B1593" s="253" t="s">
        <v>2324</v>
      </c>
      <c r="C1593" s="261" t="s">
        <v>3831</v>
      </c>
      <c r="D1593" s="262" t="s">
        <v>3804</v>
      </c>
      <c r="E1593" s="263" t="s">
        <v>3635</v>
      </c>
      <c r="F1593" s="254">
        <v>31500000</v>
      </c>
      <c r="G1593" s="254"/>
      <c r="H1593" s="254"/>
      <c r="I1593" s="254"/>
      <c r="J1593" s="254"/>
      <c r="K1593" s="254">
        <v>31500000</v>
      </c>
      <c r="L1593" s="253" t="s">
        <v>74</v>
      </c>
      <c r="M1593" s="253"/>
      <c r="N1593" s="253"/>
      <c r="O1593" s="253"/>
    </row>
    <row r="1594" spans="1:15" ht="24" x14ac:dyDescent="0.25">
      <c r="A1594" s="255">
        <v>315</v>
      </c>
      <c r="B1594" s="253" t="s">
        <v>4768</v>
      </c>
      <c r="C1594" s="261" t="s">
        <v>3822</v>
      </c>
      <c r="D1594" s="262" t="s">
        <v>3804</v>
      </c>
      <c r="E1594" s="263" t="s">
        <v>3635</v>
      </c>
      <c r="F1594" s="254">
        <v>31500000</v>
      </c>
      <c r="G1594" s="254"/>
      <c r="H1594" s="254"/>
      <c r="I1594" s="254"/>
      <c r="J1594" s="254"/>
      <c r="K1594" s="254">
        <v>31500000</v>
      </c>
      <c r="L1594" s="253" t="s">
        <v>74</v>
      </c>
      <c r="M1594" s="253"/>
      <c r="N1594" s="253"/>
      <c r="O1594" s="253"/>
    </row>
    <row r="1595" spans="1:15" x14ac:dyDescent="0.25">
      <c r="A1595" s="255">
        <v>316</v>
      </c>
      <c r="B1595" s="253" t="s">
        <v>4705</v>
      </c>
      <c r="C1595" s="261" t="s">
        <v>3832</v>
      </c>
      <c r="D1595" s="262" t="s">
        <v>3804</v>
      </c>
      <c r="E1595" s="263" t="s">
        <v>3635</v>
      </c>
      <c r="F1595" s="254">
        <v>31500000</v>
      </c>
      <c r="G1595" s="254">
        <v>5300000</v>
      </c>
      <c r="H1595" s="254"/>
      <c r="I1595" s="254"/>
      <c r="J1595" s="254"/>
      <c r="K1595" s="254">
        <v>26200000</v>
      </c>
      <c r="L1595" s="253" t="s">
        <v>74</v>
      </c>
      <c r="M1595" s="253"/>
      <c r="N1595" s="253"/>
      <c r="O1595" s="253"/>
    </row>
    <row r="1596" spans="1:15" x14ac:dyDescent="0.25">
      <c r="A1596" s="255">
        <v>317</v>
      </c>
      <c r="B1596" s="253" t="s">
        <v>4769</v>
      </c>
      <c r="C1596" s="261" t="s">
        <v>3833</v>
      </c>
      <c r="D1596" s="262" t="s">
        <v>3804</v>
      </c>
      <c r="E1596" s="263" t="s">
        <v>3635</v>
      </c>
      <c r="F1596" s="254">
        <v>31500000</v>
      </c>
      <c r="G1596" s="254">
        <v>2100000</v>
      </c>
      <c r="H1596" s="254"/>
      <c r="I1596" s="254">
        <v>12000000</v>
      </c>
      <c r="J1596" s="254"/>
      <c r="K1596" s="254">
        <v>17400000</v>
      </c>
      <c r="L1596" s="253" t="s">
        <v>74</v>
      </c>
      <c r="M1596" s="253"/>
      <c r="N1596" s="253"/>
      <c r="O1596" s="253"/>
    </row>
    <row r="1597" spans="1:15" x14ac:dyDescent="0.25">
      <c r="A1597" s="255">
        <v>318</v>
      </c>
      <c r="B1597" s="253" t="s">
        <v>4770</v>
      </c>
      <c r="C1597" s="261" t="s">
        <v>3834</v>
      </c>
      <c r="D1597" s="262" t="s">
        <v>3804</v>
      </c>
      <c r="E1597" s="263" t="s">
        <v>3635</v>
      </c>
      <c r="F1597" s="254">
        <v>31500000</v>
      </c>
      <c r="G1597" s="254"/>
      <c r="H1597" s="254"/>
      <c r="I1597" s="254"/>
      <c r="J1597" s="254"/>
      <c r="K1597" s="254">
        <v>31500000</v>
      </c>
      <c r="L1597" s="253" t="s">
        <v>74</v>
      </c>
      <c r="M1597" s="253"/>
      <c r="N1597" s="253"/>
      <c r="O1597" s="253"/>
    </row>
    <row r="1598" spans="1:15" x14ac:dyDescent="0.25">
      <c r="A1598" s="255">
        <v>319</v>
      </c>
      <c r="B1598" s="253" t="s">
        <v>4771</v>
      </c>
      <c r="C1598" s="261" t="s">
        <v>3835</v>
      </c>
      <c r="D1598" s="262" t="s">
        <v>3804</v>
      </c>
      <c r="E1598" s="263" t="s">
        <v>3635</v>
      </c>
      <c r="F1598" s="254">
        <v>31500000</v>
      </c>
      <c r="G1598" s="254">
        <v>900000</v>
      </c>
      <c r="H1598" s="254"/>
      <c r="I1598" s="254"/>
      <c r="J1598" s="254"/>
      <c r="K1598" s="254">
        <v>30600000</v>
      </c>
      <c r="L1598" s="253" t="s">
        <v>74</v>
      </c>
      <c r="M1598" s="253"/>
      <c r="N1598" s="253"/>
      <c r="O1598" s="253"/>
    </row>
    <row r="1599" spans="1:15" x14ac:dyDescent="0.25">
      <c r="A1599" s="255">
        <v>320</v>
      </c>
      <c r="B1599" s="253" t="s">
        <v>4772</v>
      </c>
      <c r="C1599" s="261" t="s">
        <v>3835</v>
      </c>
      <c r="D1599" s="262" t="s">
        <v>3804</v>
      </c>
      <c r="E1599" s="263" t="s">
        <v>3635</v>
      </c>
      <c r="F1599" s="254">
        <v>31500000</v>
      </c>
      <c r="G1599" s="254"/>
      <c r="H1599" s="254"/>
      <c r="I1599" s="254"/>
      <c r="J1599" s="254"/>
      <c r="K1599" s="254">
        <v>31500000</v>
      </c>
      <c r="L1599" s="253" t="s">
        <v>74</v>
      </c>
      <c r="M1599" s="253"/>
      <c r="N1599" s="253"/>
      <c r="O1599" s="253"/>
    </row>
    <row r="1600" spans="1:15" x14ac:dyDescent="0.25">
      <c r="A1600" s="255">
        <v>321</v>
      </c>
      <c r="B1600" s="253" t="s">
        <v>4773</v>
      </c>
      <c r="C1600" s="261" t="s">
        <v>3836</v>
      </c>
      <c r="D1600" s="262" t="s">
        <v>3804</v>
      </c>
      <c r="E1600" s="263" t="s">
        <v>3635</v>
      </c>
      <c r="F1600" s="254">
        <v>7200000</v>
      </c>
      <c r="G1600" s="254"/>
      <c r="H1600" s="254"/>
      <c r="I1600" s="254"/>
      <c r="J1600" s="254"/>
      <c r="K1600" s="254">
        <v>7200000</v>
      </c>
      <c r="L1600" s="253" t="s">
        <v>74</v>
      </c>
      <c r="M1600" s="253"/>
      <c r="N1600" s="253"/>
      <c r="O1600" s="253"/>
    </row>
    <row r="1601" spans="1:15" x14ac:dyDescent="0.25">
      <c r="A1601" s="255">
        <v>322</v>
      </c>
      <c r="B1601" s="253" t="s">
        <v>4774</v>
      </c>
      <c r="C1601" s="261" t="s">
        <v>3837</v>
      </c>
      <c r="D1601" s="262" t="s">
        <v>3804</v>
      </c>
      <c r="E1601" s="263" t="s">
        <v>3635</v>
      </c>
      <c r="F1601" s="254">
        <v>31500000</v>
      </c>
      <c r="G1601" s="254"/>
      <c r="H1601" s="254"/>
      <c r="I1601" s="254"/>
      <c r="J1601" s="254"/>
      <c r="K1601" s="254">
        <v>31500000</v>
      </c>
      <c r="L1601" s="253" t="s">
        <v>74</v>
      </c>
      <c r="M1601" s="253"/>
      <c r="N1601" s="253"/>
      <c r="O1601" s="253"/>
    </row>
    <row r="1602" spans="1:15" x14ac:dyDescent="0.25">
      <c r="A1602" s="255">
        <v>323</v>
      </c>
      <c r="B1602" s="253" t="s">
        <v>4775</v>
      </c>
      <c r="C1602" s="261" t="s">
        <v>3837</v>
      </c>
      <c r="D1602" s="262" t="s">
        <v>3804</v>
      </c>
      <c r="E1602" s="263" t="s">
        <v>3635</v>
      </c>
      <c r="F1602" s="254">
        <v>31500000</v>
      </c>
      <c r="G1602" s="254">
        <v>900000</v>
      </c>
      <c r="H1602" s="254"/>
      <c r="I1602" s="254"/>
      <c r="J1602" s="254"/>
      <c r="K1602" s="254">
        <v>30600000</v>
      </c>
      <c r="L1602" s="253" t="s">
        <v>74</v>
      </c>
      <c r="M1602" s="253"/>
      <c r="N1602" s="253"/>
      <c r="O1602" s="253"/>
    </row>
    <row r="1603" spans="1:15" ht="24" x14ac:dyDescent="0.25">
      <c r="A1603" s="255">
        <v>324</v>
      </c>
      <c r="B1603" s="253" t="s">
        <v>4776</v>
      </c>
      <c r="C1603" s="261" t="s">
        <v>3838</v>
      </c>
      <c r="D1603" s="262" t="s">
        <v>3804</v>
      </c>
      <c r="E1603" s="263" t="s">
        <v>3635</v>
      </c>
      <c r="F1603" s="254">
        <v>31500000</v>
      </c>
      <c r="G1603" s="254">
        <v>850000</v>
      </c>
      <c r="H1603" s="254"/>
      <c r="I1603" s="254"/>
      <c r="J1603" s="254"/>
      <c r="K1603" s="254">
        <v>30650000</v>
      </c>
      <c r="L1603" s="253" t="s">
        <v>74</v>
      </c>
      <c r="M1603" s="253"/>
      <c r="N1603" s="253"/>
      <c r="O1603" s="253"/>
    </row>
    <row r="1604" spans="1:15" x14ac:dyDescent="0.25">
      <c r="A1604" s="255">
        <v>325</v>
      </c>
      <c r="B1604" s="253" t="s">
        <v>4746</v>
      </c>
      <c r="C1604" s="261" t="s">
        <v>3839</v>
      </c>
      <c r="D1604" s="262" t="s">
        <v>3804</v>
      </c>
      <c r="E1604" s="263" t="s">
        <v>3635</v>
      </c>
      <c r="F1604" s="254">
        <v>31500000</v>
      </c>
      <c r="G1604" s="254">
        <v>8020000</v>
      </c>
      <c r="H1604" s="254"/>
      <c r="I1604" s="254"/>
      <c r="J1604" s="254"/>
      <c r="K1604" s="254">
        <v>23480000</v>
      </c>
      <c r="L1604" s="253" t="s">
        <v>74</v>
      </c>
      <c r="M1604" s="253"/>
      <c r="N1604" s="253"/>
      <c r="O1604" s="253"/>
    </row>
    <row r="1605" spans="1:15" ht="24" x14ac:dyDescent="0.25">
      <c r="A1605" s="255">
        <v>326</v>
      </c>
      <c r="B1605" s="253" t="s">
        <v>4777</v>
      </c>
      <c r="C1605" s="261" t="s">
        <v>3838</v>
      </c>
      <c r="D1605" s="262" t="s">
        <v>3804</v>
      </c>
      <c r="E1605" s="263" t="s">
        <v>3635</v>
      </c>
      <c r="F1605" s="254">
        <v>31500000</v>
      </c>
      <c r="G1605" s="254">
        <v>1375000</v>
      </c>
      <c r="H1605" s="254"/>
      <c r="I1605" s="254"/>
      <c r="J1605" s="254"/>
      <c r="K1605" s="254">
        <v>30125000</v>
      </c>
      <c r="L1605" s="253" t="s">
        <v>74</v>
      </c>
      <c r="M1605" s="253"/>
      <c r="N1605" s="253"/>
      <c r="O1605" s="253"/>
    </row>
    <row r="1606" spans="1:15" ht="24" x14ac:dyDescent="0.25">
      <c r="A1606" s="255">
        <v>327</v>
      </c>
      <c r="B1606" s="253" t="s">
        <v>4778</v>
      </c>
      <c r="C1606" s="261" t="s">
        <v>3838</v>
      </c>
      <c r="D1606" s="262" t="s">
        <v>3804</v>
      </c>
      <c r="E1606" s="263" t="s">
        <v>3635</v>
      </c>
      <c r="F1606" s="254">
        <v>31500000</v>
      </c>
      <c r="G1606" s="254">
        <v>7400000</v>
      </c>
      <c r="H1606" s="254"/>
      <c r="I1606" s="254"/>
      <c r="J1606" s="254"/>
      <c r="K1606" s="254">
        <v>24100000</v>
      </c>
      <c r="L1606" s="253" t="s">
        <v>74</v>
      </c>
      <c r="M1606" s="253"/>
      <c r="N1606" s="253"/>
      <c r="O1606" s="253"/>
    </row>
    <row r="1607" spans="1:15" x14ac:dyDescent="0.25">
      <c r="A1607" s="255">
        <v>328</v>
      </c>
      <c r="B1607" s="253" t="s">
        <v>4779</v>
      </c>
      <c r="C1607" s="261" t="s">
        <v>3839</v>
      </c>
      <c r="D1607" s="262" t="s">
        <v>3804</v>
      </c>
      <c r="E1607" s="263" t="s">
        <v>3635</v>
      </c>
      <c r="F1607" s="254">
        <v>31500000</v>
      </c>
      <c r="G1607" s="254">
        <v>1375000</v>
      </c>
      <c r="H1607" s="254"/>
      <c r="I1607" s="254"/>
      <c r="J1607" s="254"/>
      <c r="K1607" s="254">
        <v>30125000</v>
      </c>
      <c r="L1607" s="253" t="s">
        <v>74</v>
      </c>
      <c r="M1607" s="253"/>
      <c r="N1607" s="253"/>
      <c r="O1607" s="253"/>
    </row>
    <row r="1608" spans="1:15" ht="24" x14ac:dyDescent="0.25">
      <c r="A1608" s="255">
        <v>329</v>
      </c>
      <c r="B1608" s="253" t="s">
        <v>4780</v>
      </c>
      <c r="C1608" s="261" t="s">
        <v>3838</v>
      </c>
      <c r="D1608" s="262" t="s">
        <v>3804</v>
      </c>
      <c r="E1608" s="263" t="s">
        <v>3635</v>
      </c>
      <c r="F1608" s="254">
        <v>31500000</v>
      </c>
      <c r="G1608" s="254">
        <v>2200000</v>
      </c>
      <c r="H1608" s="254"/>
      <c r="I1608" s="254"/>
      <c r="J1608" s="254"/>
      <c r="K1608" s="254">
        <v>29300000</v>
      </c>
      <c r="L1608" s="253" t="s">
        <v>74</v>
      </c>
      <c r="M1608" s="253"/>
      <c r="N1608" s="253"/>
      <c r="O1608" s="253"/>
    </row>
    <row r="1609" spans="1:15" ht="24" x14ac:dyDescent="0.25">
      <c r="A1609" s="255">
        <v>330</v>
      </c>
      <c r="B1609" s="253" t="s">
        <v>4781</v>
      </c>
      <c r="C1609" s="261" t="s">
        <v>3838</v>
      </c>
      <c r="D1609" s="262" t="s">
        <v>3804</v>
      </c>
      <c r="E1609" s="263" t="s">
        <v>3635</v>
      </c>
      <c r="F1609" s="254">
        <v>31500000</v>
      </c>
      <c r="G1609" s="254">
        <v>2200000</v>
      </c>
      <c r="H1609" s="254"/>
      <c r="I1609" s="254"/>
      <c r="J1609" s="254"/>
      <c r="K1609" s="254">
        <v>29300000</v>
      </c>
      <c r="L1609" s="253" t="s">
        <v>74</v>
      </c>
      <c r="M1609" s="253"/>
      <c r="N1609" s="253"/>
      <c r="O1609" s="253"/>
    </row>
    <row r="1610" spans="1:15" x14ac:dyDescent="0.25">
      <c r="A1610" s="255">
        <v>331</v>
      </c>
      <c r="B1610" s="253" t="s">
        <v>4778</v>
      </c>
      <c r="C1610" s="261" t="s">
        <v>3839</v>
      </c>
      <c r="D1610" s="262" t="s">
        <v>3804</v>
      </c>
      <c r="E1610" s="263" t="s">
        <v>3635</v>
      </c>
      <c r="F1610" s="254">
        <v>31500000</v>
      </c>
      <c r="G1610" s="254">
        <v>9400000</v>
      </c>
      <c r="H1610" s="254"/>
      <c r="I1610" s="254"/>
      <c r="J1610" s="254"/>
      <c r="K1610" s="254">
        <v>22100000</v>
      </c>
      <c r="L1610" s="253" t="s">
        <v>74</v>
      </c>
      <c r="M1610" s="253"/>
      <c r="N1610" s="253"/>
      <c r="O1610" s="253"/>
    </row>
    <row r="1611" spans="1:15" ht="24" x14ac:dyDescent="0.25">
      <c r="A1611" s="255">
        <v>332</v>
      </c>
      <c r="B1611" s="253" t="s">
        <v>4782</v>
      </c>
      <c r="C1611" s="261" t="s">
        <v>3838</v>
      </c>
      <c r="D1611" s="262" t="s">
        <v>3804</v>
      </c>
      <c r="E1611" s="263" t="s">
        <v>3635</v>
      </c>
      <c r="F1611" s="254">
        <v>31500000</v>
      </c>
      <c r="G1611" s="254">
        <v>2200000</v>
      </c>
      <c r="H1611" s="254"/>
      <c r="I1611" s="254"/>
      <c r="J1611" s="254"/>
      <c r="K1611" s="254">
        <v>29300000</v>
      </c>
      <c r="L1611" s="253" t="s">
        <v>74</v>
      </c>
      <c r="M1611" s="253"/>
      <c r="N1611" s="253"/>
      <c r="O1611" s="253"/>
    </row>
    <row r="1612" spans="1:15" x14ac:dyDescent="0.25">
      <c r="A1612" s="255">
        <v>333</v>
      </c>
      <c r="B1612" s="253" t="s">
        <v>4783</v>
      </c>
      <c r="C1612" s="261" t="s">
        <v>3840</v>
      </c>
      <c r="D1612" s="262" t="s">
        <v>3804</v>
      </c>
      <c r="E1612" s="263" t="s">
        <v>3635</v>
      </c>
      <c r="F1612" s="254">
        <v>36100000</v>
      </c>
      <c r="G1612" s="254"/>
      <c r="H1612" s="254"/>
      <c r="I1612" s="254"/>
      <c r="J1612" s="254"/>
      <c r="K1612" s="254">
        <v>36100000</v>
      </c>
      <c r="L1612" s="253" t="s">
        <v>74</v>
      </c>
      <c r="M1612" s="253"/>
      <c r="N1612" s="253"/>
      <c r="O1612" s="253"/>
    </row>
    <row r="1613" spans="1:15" x14ac:dyDescent="0.25">
      <c r="A1613" s="255">
        <v>334</v>
      </c>
      <c r="B1613" s="253" t="s">
        <v>4784</v>
      </c>
      <c r="C1613" s="261" t="s">
        <v>3840</v>
      </c>
      <c r="D1613" s="262" t="s">
        <v>3804</v>
      </c>
      <c r="E1613" s="263" t="s">
        <v>3635</v>
      </c>
      <c r="F1613" s="254">
        <v>31500000</v>
      </c>
      <c r="G1613" s="254"/>
      <c r="H1613" s="254"/>
      <c r="I1613" s="254"/>
      <c r="J1613" s="254"/>
      <c r="K1613" s="254">
        <v>31500000</v>
      </c>
      <c r="L1613" s="253" t="s">
        <v>74</v>
      </c>
      <c r="M1613" s="253"/>
      <c r="N1613" s="253"/>
      <c r="O1613" s="253"/>
    </row>
    <row r="1614" spans="1:15" x14ac:dyDescent="0.25">
      <c r="A1614" s="255">
        <v>335</v>
      </c>
      <c r="B1614" s="253" t="s">
        <v>4785</v>
      </c>
      <c r="C1614" s="261" t="s">
        <v>3840</v>
      </c>
      <c r="D1614" s="262" t="s">
        <v>3804</v>
      </c>
      <c r="E1614" s="263" t="s">
        <v>3635</v>
      </c>
      <c r="F1614" s="254">
        <v>31500000</v>
      </c>
      <c r="G1614" s="254"/>
      <c r="H1614" s="254"/>
      <c r="I1614" s="254"/>
      <c r="J1614" s="254"/>
      <c r="K1614" s="254">
        <v>31500000</v>
      </c>
      <c r="L1614" s="253" t="s">
        <v>74</v>
      </c>
      <c r="M1614" s="253"/>
      <c r="N1614" s="253"/>
      <c r="O1614" s="253"/>
    </row>
    <row r="1615" spans="1:15" x14ac:dyDescent="0.25">
      <c r="A1615" s="255">
        <v>336</v>
      </c>
      <c r="B1615" s="253" t="s">
        <v>4786</v>
      </c>
      <c r="C1615" s="261" t="s">
        <v>3840</v>
      </c>
      <c r="D1615" s="262" t="s">
        <v>3804</v>
      </c>
      <c r="E1615" s="263" t="s">
        <v>3635</v>
      </c>
      <c r="F1615" s="254">
        <v>31500000</v>
      </c>
      <c r="G1615" s="254"/>
      <c r="H1615" s="254"/>
      <c r="I1615" s="254"/>
      <c r="J1615" s="254"/>
      <c r="K1615" s="254">
        <v>31500000</v>
      </c>
      <c r="L1615" s="253" t="s">
        <v>74</v>
      </c>
      <c r="M1615" s="253"/>
      <c r="N1615" s="253"/>
      <c r="O1615" s="253"/>
    </row>
    <row r="1616" spans="1:15" x14ac:dyDescent="0.25">
      <c r="A1616" s="255">
        <v>337</v>
      </c>
      <c r="B1616" s="253" t="s">
        <v>4787</v>
      </c>
      <c r="C1616" s="261" t="s">
        <v>3840</v>
      </c>
      <c r="D1616" s="262" t="s">
        <v>3804</v>
      </c>
      <c r="E1616" s="263" t="s">
        <v>3635</v>
      </c>
      <c r="F1616" s="254">
        <v>31500000</v>
      </c>
      <c r="G1616" s="254"/>
      <c r="H1616" s="254"/>
      <c r="I1616" s="254"/>
      <c r="J1616" s="254"/>
      <c r="K1616" s="254">
        <v>31500000</v>
      </c>
      <c r="L1616" s="253" t="s">
        <v>74</v>
      </c>
      <c r="M1616" s="253"/>
      <c r="N1616" s="253"/>
      <c r="O1616" s="253"/>
    </row>
    <row r="1617" spans="1:15" x14ac:dyDescent="0.25">
      <c r="A1617" s="255">
        <v>338</v>
      </c>
      <c r="B1617" s="253" t="s">
        <v>4788</v>
      </c>
      <c r="C1617" s="261" t="s">
        <v>3840</v>
      </c>
      <c r="D1617" s="262" t="s">
        <v>3804</v>
      </c>
      <c r="E1617" s="263" t="s">
        <v>3635</v>
      </c>
      <c r="F1617" s="254">
        <v>31500000</v>
      </c>
      <c r="G1617" s="254"/>
      <c r="H1617" s="254"/>
      <c r="I1617" s="254"/>
      <c r="J1617" s="254"/>
      <c r="K1617" s="254">
        <v>31500000</v>
      </c>
      <c r="L1617" s="253" t="s">
        <v>74</v>
      </c>
      <c r="M1617" s="253"/>
      <c r="N1617" s="253"/>
      <c r="O1617" s="253"/>
    </row>
    <row r="1618" spans="1:15" x14ac:dyDescent="0.25">
      <c r="A1618" s="255">
        <v>339</v>
      </c>
      <c r="B1618" s="253" t="s">
        <v>4789</v>
      </c>
      <c r="C1618" s="261" t="s">
        <v>3841</v>
      </c>
      <c r="D1618" s="262" t="s">
        <v>3804</v>
      </c>
      <c r="E1618" s="263" t="s">
        <v>3635</v>
      </c>
      <c r="F1618" s="254">
        <v>31500000</v>
      </c>
      <c r="G1618" s="254"/>
      <c r="H1618" s="254"/>
      <c r="I1618" s="254"/>
      <c r="J1618" s="254"/>
      <c r="K1618" s="254">
        <v>31500000</v>
      </c>
      <c r="L1618" s="253" t="s">
        <v>74</v>
      </c>
      <c r="M1618" s="253"/>
      <c r="N1618" s="253"/>
      <c r="O1618" s="253"/>
    </row>
    <row r="1619" spans="1:15" x14ac:dyDescent="0.25">
      <c r="A1619" s="255">
        <v>340</v>
      </c>
      <c r="B1619" s="253" t="s">
        <v>4790</v>
      </c>
      <c r="C1619" s="261" t="s">
        <v>3841</v>
      </c>
      <c r="D1619" s="262" t="s">
        <v>3804</v>
      </c>
      <c r="E1619" s="263" t="s">
        <v>3635</v>
      </c>
      <c r="F1619" s="254">
        <v>31500000</v>
      </c>
      <c r="G1619" s="254"/>
      <c r="H1619" s="254"/>
      <c r="I1619" s="254"/>
      <c r="J1619" s="254"/>
      <c r="K1619" s="254">
        <v>31500000</v>
      </c>
      <c r="L1619" s="253" t="s">
        <v>74</v>
      </c>
      <c r="M1619" s="253"/>
      <c r="N1619" s="253"/>
      <c r="O1619" s="253"/>
    </row>
    <row r="1620" spans="1:15" x14ac:dyDescent="0.25">
      <c r="A1620" s="255">
        <v>341</v>
      </c>
      <c r="B1620" s="253" t="s">
        <v>4791</v>
      </c>
      <c r="C1620" s="261" t="s">
        <v>3840</v>
      </c>
      <c r="D1620" s="262" t="s">
        <v>3804</v>
      </c>
      <c r="E1620" s="263" t="s">
        <v>3635</v>
      </c>
      <c r="F1620" s="254">
        <v>31500000</v>
      </c>
      <c r="G1620" s="254"/>
      <c r="H1620" s="254"/>
      <c r="I1620" s="254"/>
      <c r="J1620" s="254"/>
      <c r="K1620" s="254">
        <v>31500000</v>
      </c>
      <c r="L1620" s="253" t="s">
        <v>74</v>
      </c>
      <c r="M1620" s="253"/>
      <c r="N1620" s="253"/>
      <c r="O1620" s="253"/>
    </row>
    <row r="1621" spans="1:15" x14ac:dyDescent="0.25">
      <c r="A1621" s="255">
        <v>342</v>
      </c>
      <c r="B1621" s="253" t="s">
        <v>4792</v>
      </c>
      <c r="C1621" s="261" t="s">
        <v>3840</v>
      </c>
      <c r="D1621" s="262" t="s">
        <v>3804</v>
      </c>
      <c r="E1621" s="263" t="s">
        <v>3635</v>
      </c>
      <c r="F1621" s="254">
        <v>34600000</v>
      </c>
      <c r="G1621" s="254"/>
      <c r="H1621" s="254"/>
      <c r="I1621" s="254"/>
      <c r="J1621" s="254"/>
      <c r="K1621" s="254">
        <v>34600000</v>
      </c>
      <c r="L1621" s="253" t="s">
        <v>74</v>
      </c>
      <c r="M1621" s="253"/>
      <c r="N1621" s="253"/>
      <c r="O1621" s="253"/>
    </row>
    <row r="1622" spans="1:15" x14ac:dyDescent="0.25">
      <c r="A1622" s="255">
        <v>343</v>
      </c>
      <c r="B1622" s="253" t="s">
        <v>4793</v>
      </c>
      <c r="C1622" s="261" t="s">
        <v>3840</v>
      </c>
      <c r="D1622" s="262" t="s">
        <v>3804</v>
      </c>
      <c r="E1622" s="263" t="s">
        <v>3635</v>
      </c>
      <c r="F1622" s="254">
        <v>31500000</v>
      </c>
      <c r="G1622" s="254"/>
      <c r="H1622" s="254"/>
      <c r="I1622" s="254"/>
      <c r="J1622" s="254"/>
      <c r="K1622" s="254">
        <v>31500000</v>
      </c>
      <c r="L1622" s="253" t="s">
        <v>74</v>
      </c>
      <c r="M1622" s="253"/>
      <c r="N1622" s="253"/>
      <c r="O1622" s="253"/>
    </row>
    <row r="1623" spans="1:15" x14ac:dyDescent="0.25">
      <c r="A1623" s="255">
        <v>344</v>
      </c>
      <c r="B1623" s="253" t="s">
        <v>4794</v>
      </c>
      <c r="C1623" s="261" t="s">
        <v>3840</v>
      </c>
      <c r="D1623" s="262" t="s">
        <v>3804</v>
      </c>
      <c r="E1623" s="263" t="s">
        <v>3635</v>
      </c>
      <c r="F1623" s="254">
        <v>31500000</v>
      </c>
      <c r="G1623" s="254">
        <v>13050000</v>
      </c>
      <c r="H1623" s="254"/>
      <c r="I1623" s="254"/>
      <c r="J1623" s="254"/>
      <c r="K1623" s="254">
        <v>18450000</v>
      </c>
      <c r="L1623" s="253" t="s">
        <v>74</v>
      </c>
      <c r="M1623" s="253"/>
      <c r="N1623" s="253"/>
      <c r="O1623" s="253"/>
    </row>
    <row r="1624" spans="1:15" x14ac:dyDescent="0.25">
      <c r="A1624" s="255">
        <v>345</v>
      </c>
      <c r="B1624" s="253" t="s">
        <v>4795</v>
      </c>
      <c r="C1624" s="261" t="s">
        <v>3840</v>
      </c>
      <c r="D1624" s="262" t="s">
        <v>3804</v>
      </c>
      <c r="E1624" s="263" t="s">
        <v>3635</v>
      </c>
      <c r="F1624" s="254">
        <v>31500000</v>
      </c>
      <c r="G1624" s="254"/>
      <c r="H1624" s="254"/>
      <c r="I1624" s="254"/>
      <c r="J1624" s="254"/>
      <c r="K1624" s="254">
        <v>31500000</v>
      </c>
      <c r="L1624" s="253" t="s">
        <v>74</v>
      </c>
      <c r="M1624" s="253"/>
      <c r="N1624" s="253"/>
      <c r="O1624" s="253"/>
    </row>
    <row r="1625" spans="1:15" x14ac:dyDescent="0.25">
      <c r="A1625" s="255">
        <v>346</v>
      </c>
      <c r="B1625" s="253" t="s">
        <v>4796</v>
      </c>
      <c r="C1625" s="261" t="s">
        <v>3840</v>
      </c>
      <c r="D1625" s="262" t="s">
        <v>3804</v>
      </c>
      <c r="E1625" s="263" t="s">
        <v>3635</v>
      </c>
      <c r="F1625" s="254">
        <v>31500000</v>
      </c>
      <c r="G1625" s="254">
        <v>6900000</v>
      </c>
      <c r="H1625" s="254"/>
      <c r="I1625" s="254"/>
      <c r="J1625" s="254"/>
      <c r="K1625" s="254">
        <v>24600000</v>
      </c>
      <c r="L1625" s="253" t="s">
        <v>74</v>
      </c>
      <c r="M1625" s="253"/>
      <c r="N1625" s="253"/>
      <c r="O1625" s="253"/>
    </row>
    <row r="1626" spans="1:15" x14ac:dyDescent="0.25">
      <c r="A1626" s="255">
        <v>347</v>
      </c>
      <c r="B1626" s="253" t="s">
        <v>322</v>
      </c>
      <c r="C1626" s="261" t="s">
        <v>3831</v>
      </c>
      <c r="D1626" s="262" t="s">
        <v>3804</v>
      </c>
      <c r="E1626" s="263" t="s">
        <v>3635</v>
      </c>
      <c r="F1626" s="254">
        <v>31500000</v>
      </c>
      <c r="G1626" s="254"/>
      <c r="H1626" s="254"/>
      <c r="I1626" s="254"/>
      <c r="J1626" s="254"/>
      <c r="K1626" s="254">
        <v>31500000</v>
      </c>
      <c r="L1626" s="253" t="s">
        <v>74</v>
      </c>
      <c r="M1626" s="253"/>
      <c r="N1626" s="253"/>
      <c r="O1626" s="253"/>
    </row>
    <row r="1627" spans="1:15" x14ac:dyDescent="0.25">
      <c r="A1627" s="255">
        <v>348</v>
      </c>
      <c r="B1627" s="253" t="s">
        <v>4797</v>
      </c>
      <c r="C1627" s="261" t="s">
        <v>3837</v>
      </c>
      <c r="D1627" s="262" t="s">
        <v>3804</v>
      </c>
      <c r="E1627" s="263" t="s">
        <v>3635</v>
      </c>
      <c r="F1627" s="254">
        <v>31500000</v>
      </c>
      <c r="G1627" s="254">
        <v>900000</v>
      </c>
      <c r="H1627" s="254"/>
      <c r="I1627" s="254"/>
      <c r="J1627" s="254"/>
      <c r="K1627" s="254">
        <v>30600000</v>
      </c>
      <c r="L1627" s="253" t="s">
        <v>74</v>
      </c>
      <c r="M1627" s="253"/>
      <c r="N1627" s="253"/>
      <c r="O1627" s="253"/>
    </row>
    <row r="1628" spans="1:15" x14ac:dyDescent="0.25">
      <c r="A1628" s="255">
        <v>349</v>
      </c>
      <c r="B1628" s="253" t="s">
        <v>4798</v>
      </c>
      <c r="C1628" s="261" t="s">
        <v>3842</v>
      </c>
      <c r="D1628" s="262" t="s">
        <v>3804</v>
      </c>
      <c r="E1628" s="263" t="s">
        <v>3635</v>
      </c>
      <c r="F1628" s="254">
        <v>63000000</v>
      </c>
      <c r="G1628" s="254">
        <v>5300000</v>
      </c>
      <c r="H1628" s="254"/>
      <c r="I1628" s="254"/>
      <c r="J1628" s="254"/>
      <c r="K1628" s="254">
        <v>57700000</v>
      </c>
      <c r="L1628" s="253" t="s">
        <v>74</v>
      </c>
      <c r="M1628" s="253"/>
      <c r="N1628" s="253"/>
      <c r="O1628" s="253"/>
    </row>
    <row r="1629" spans="1:15" x14ac:dyDescent="0.25">
      <c r="A1629" s="255">
        <v>350</v>
      </c>
      <c r="B1629" s="253" t="s">
        <v>4799</v>
      </c>
      <c r="C1629" s="261" t="s">
        <v>3843</v>
      </c>
      <c r="D1629" s="262" t="s">
        <v>3804</v>
      </c>
      <c r="E1629" s="263" t="s">
        <v>3635</v>
      </c>
      <c r="F1629" s="254">
        <v>31500000</v>
      </c>
      <c r="G1629" s="254"/>
      <c r="H1629" s="254"/>
      <c r="I1629" s="254"/>
      <c r="J1629" s="254"/>
      <c r="K1629" s="254">
        <v>31500000</v>
      </c>
      <c r="L1629" s="253" t="s">
        <v>74</v>
      </c>
      <c r="M1629" s="253"/>
      <c r="N1629" s="253"/>
      <c r="O1629" s="253"/>
    </row>
    <row r="1630" spans="1:15" x14ac:dyDescent="0.25">
      <c r="A1630" s="255">
        <v>351</v>
      </c>
      <c r="B1630" s="253" t="s">
        <v>4800</v>
      </c>
      <c r="C1630" s="261" t="s">
        <v>3844</v>
      </c>
      <c r="D1630" s="262" t="s">
        <v>3804</v>
      </c>
      <c r="E1630" s="263" t="s">
        <v>3635</v>
      </c>
      <c r="F1630" s="254">
        <v>31500000</v>
      </c>
      <c r="G1630" s="254"/>
      <c r="H1630" s="254"/>
      <c r="I1630" s="254"/>
      <c r="J1630" s="254"/>
      <c r="K1630" s="254">
        <v>31500000</v>
      </c>
      <c r="L1630" s="253" t="s">
        <v>74</v>
      </c>
      <c r="M1630" s="253"/>
      <c r="N1630" s="253"/>
      <c r="O1630" s="253"/>
    </row>
    <row r="1631" spans="1:15" ht="24" x14ac:dyDescent="0.25">
      <c r="A1631" s="255">
        <v>352</v>
      </c>
      <c r="B1631" s="253" t="s">
        <v>4801</v>
      </c>
      <c r="C1631" s="261" t="s">
        <v>3813</v>
      </c>
      <c r="D1631" s="262" t="s">
        <v>3804</v>
      </c>
      <c r="E1631" s="263" t="s">
        <v>3635</v>
      </c>
      <c r="F1631" s="254">
        <v>34900000</v>
      </c>
      <c r="G1631" s="254"/>
      <c r="H1631" s="254"/>
      <c r="I1631" s="254"/>
      <c r="J1631" s="254"/>
      <c r="K1631" s="254">
        <v>34900000</v>
      </c>
      <c r="L1631" s="253" t="s">
        <v>74</v>
      </c>
      <c r="M1631" s="253"/>
      <c r="N1631" s="253"/>
      <c r="O1631" s="253"/>
    </row>
    <row r="1632" spans="1:15" ht="24" x14ac:dyDescent="0.25">
      <c r="A1632" s="255">
        <v>353</v>
      </c>
      <c r="B1632" s="253" t="s">
        <v>4802</v>
      </c>
      <c r="C1632" s="261" t="s">
        <v>3813</v>
      </c>
      <c r="D1632" s="262" t="s">
        <v>3804</v>
      </c>
      <c r="E1632" s="263" t="s">
        <v>3635</v>
      </c>
      <c r="F1632" s="254">
        <v>9200000</v>
      </c>
      <c r="G1632" s="254"/>
      <c r="H1632" s="254"/>
      <c r="I1632" s="254">
        <v>6800000</v>
      </c>
      <c r="J1632" s="254"/>
      <c r="K1632" s="254">
        <v>2400000</v>
      </c>
      <c r="L1632" s="253" t="s">
        <v>74</v>
      </c>
      <c r="M1632" s="253"/>
      <c r="N1632" s="253"/>
      <c r="O1632" s="253"/>
    </row>
    <row r="1633" spans="1:15" ht="24" x14ac:dyDescent="0.25">
      <c r="A1633" s="255">
        <v>354</v>
      </c>
      <c r="B1633" s="253" t="s">
        <v>4803</v>
      </c>
      <c r="C1633" s="261" t="s">
        <v>3811</v>
      </c>
      <c r="D1633" s="262" t="s">
        <v>3804</v>
      </c>
      <c r="E1633" s="263" t="s">
        <v>3635</v>
      </c>
      <c r="F1633" s="254">
        <v>46000000</v>
      </c>
      <c r="G1633" s="254"/>
      <c r="H1633" s="254"/>
      <c r="I1633" s="254"/>
      <c r="J1633" s="254"/>
      <c r="K1633" s="254">
        <v>46000000</v>
      </c>
      <c r="L1633" s="253" t="s">
        <v>74</v>
      </c>
      <c r="M1633" s="253"/>
      <c r="N1633" s="253"/>
      <c r="O1633" s="253"/>
    </row>
    <row r="1634" spans="1:15" ht="24" x14ac:dyDescent="0.25">
      <c r="A1634" s="255">
        <v>355</v>
      </c>
      <c r="B1634" s="253" t="s">
        <v>4804</v>
      </c>
      <c r="C1634" s="261" t="s">
        <v>3812</v>
      </c>
      <c r="D1634" s="262" t="s">
        <v>3804</v>
      </c>
      <c r="E1634" s="263" t="s">
        <v>3635</v>
      </c>
      <c r="F1634" s="254">
        <v>28250000</v>
      </c>
      <c r="G1634" s="254"/>
      <c r="H1634" s="254"/>
      <c r="I1634" s="254"/>
      <c r="J1634" s="254"/>
      <c r="K1634" s="254">
        <v>28250000</v>
      </c>
      <c r="L1634" s="253" t="s">
        <v>74</v>
      </c>
      <c r="M1634" s="253"/>
      <c r="N1634" s="253"/>
      <c r="O1634" s="253"/>
    </row>
    <row r="1635" spans="1:15" x14ac:dyDescent="0.25">
      <c r="A1635" s="255">
        <v>356</v>
      </c>
      <c r="B1635" s="253" t="s">
        <v>4805</v>
      </c>
      <c r="C1635" s="261" t="s">
        <v>3845</v>
      </c>
      <c r="D1635" s="262" t="s">
        <v>3804</v>
      </c>
      <c r="E1635" s="263" t="s">
        <v>3635</v>
      </c>
      <c r="F1635" s="254">
        <v>31500000</v>
      </c>
      <c r="G1635" s="254">
        <v>2000000</v>
      </c>
      <c r="H1635" s="254"/>
      <c r="I1635" s="254"/>
      <c r="J1635" s="254"/>
      <c r="K1635" s="254">
        <v>29500000</v>
      </c>
      <c r="L1635" s="253" t="s">
        <v>74</v>
      </c>
      <c r="M1635" s="253"/>
      <c r="N1635" s="253"/>
      <c r="O1635" s="253"/>
    </row>
    <row r="1636" spans="1:15" x14ac:dyDescent="0.25">
      <c r="A1636" s="255">
        <v>357</v>
      </c>
      <c r="B1636" s="253" t="s">
        <v>4806</v>
      </c>
      <c r="C1636" s="261" t="s">
        <v>3846</v>
      </c>
      <c r="D1636" s="262" t="s">
        <v>3804</v>
      </c>
      <c r="E1636" s="263" t="s">
        <v>3635</v>
      </c>
      <c r="F1636" s="254">
        <v>28100000</v>
      </c>
      <c r="G1636" s="254"/>
      <c r="H1636" s="254"/>
      <c r="I1636" s="254"/>
      <c r="J1636" s="254"/>
      <c r="K1636" s="254">
        <v>28100000</v>
      </c>
      <c r="L1636" s="253" t="s">
        <v>74</v>
      </c>
      <c r="M1636" s="253"/>
      <c r="N1636" s="253"/>
      <c r="O1636" s="253"/>
    </row>
    <row r="1637" spans="1:15" x14ac:dyDescent="0.25">
      <c r="A1637" s="255">
        <v>358</v>
      </c>
      <c r="B1637" s="253" t="s">
        <v>4807</v>
      </c>
      <c r="C1637" s="261" t="s">
        <v>3847</v>
      </c>
      <c r="D1637" s="262" t="s">
        <v>3804</v>
      </c>
      <c r="E1637" s="263" t="s">
        <v>3635</v>
      </c>
      <c r="F1637" s="254">
        <v>17850000</v>
      </c>
      <c r="G1637" s="254"/>
      <c r="H1637" s="254"/>
      <c r="I1637" s="254"/>
      <c r="J1637" s="254"/>
      <c r="K1637" s="254">
        <v>17850000</v>
      </c>
      <c r="L1637" s="253" t="s">
        <v>74</v>
      </c>
      <c r="M1637" s="253"/>
      <c r="N1637" s="253"/>
      <c r="O1637" s="253"/>
    </row>
    <row r="1638" spans="1:15" ht="24" x14ac:dyDescent="0.25">
      <c r="A1638" s="255">
        <v>359</v>
      </c>
      <c r="B1638" s="253" t="s">
        <v>4808</v>
      </c>
      <c r="C1638" s="261" t="s">
        <v>3848</v>
      </c>
      <c r="D1638" s="262" t="s">
        <v>3804</v>
      </c>
      <c r="E1638" s="263" t="s">
        <v>3635</v>
      </c>
      <c r="F1638" s="254">
        <v>155000000</v>
      </c>
      <c r="G1638" s="254">
        <v>107000000</v>
      </c>
      <c r="H1638" s="254"/>
      <c r="I1638" s="254"/>
      <c r="J1638" s="254"/>
      <c r="K1638" s="254">
        <v>48000000</v>
      </c>
      <c r="L1638" s="253" t="s">
        <v>74</v>
      </c>
      <c r="M1638" s="253"/>
      <c r="N1638" s="253"/>
      <c r="O1638" s="253"/>
    </row>
    <row r="1639" spans="1:15" x14ac:dyDescent="0.25">
      <c r="A1639" s="255">
        <v>360</v>
      </c>
      <c r="B1639" s="253" t="s">
        <v>4809</v>
      </c>
      <c r="C1639" s="261" t="s">
        <v>3846</v>
      </c>
      <c r="D1639" s="262" t="s">
        <v>3804</v>
      </c>
      <c r="E1639" s="263" t="s">
        <v>3635</v>
      </c>
      <c r="F1639" s="254">
        <v>46500000</v>
      </c>
      <c r="G1639" s="254">
        <v>2700000</v>
      </c>
      <c r="H1639" s="254"/>
      <c r="I1639" s="254"/>
      <c r="J1639" s="254"/>
      <c r="K1639" s="254">
        <v>43800000</v>
      </c>
      <c r="L1639" s="253" t="s">
        <v>74</v>
      </c>
      <c r="M1639" s="253"/>
      <c r="N1639" s="253"/>
      <c r="O1639" s="253"/>
    </row>
    <row r="1640" spans="1:15" ht="24" x14ac:dyDescent="0.25">
      <c r="A1640" s="255">
        <v>361</v>
      </c>
      <c r="B1640" s="253" t="s">
        <v>4810</v>
      </c>
      <c r="C1640" s="261" t="s">
        <v>3849</v>
      </c>
      <c r="D1640" s="262" t="s">
        <v>3804</v>
      </c>
      <c r="E1640" s="263" t="s">
        <v>3635</v>
      </c>
      <c r="F1640" s="254">
        <v>28100000</v>
      </c>
      <c r="G1640" s="254"/>
      <c r="H1640" s="254"/>
      <c r="I1640" s="254"/>
      <c r="J1640" s="254"/>
      <c r="K1640" s="254">
        <v>28100000</v>
      </c>
      <c r="L1640" s="253" t="s">
        <v>74</v>
      </c>
      <c r="M1640" s="253"/>
      <c r="N1640" s="253"/>
      <c r="O1640" s="253"/>
    </row>
    <row r="1641" spans="1:15" x14ac:dyDescent="0.25">
      <c r="A1641" s="255">
        <v>362</v>
      </c>
      <c r="B1641" s="253" t="s">
        <v>4811</v>
      </c>
      <c r="C1641" s="261" t="s">
        <v>3850</v>
      </c>
      <c r="D1641" s="262" t="s">
        <v>3804</v>
      </c>
      <c r="E1641" s="263" t="s">
        <v>3635</v>
      </c>
      <c r="F1641" s="254">
        <v>27800000</v>
      </c>
      <c r="G1641" s="254">
        <v>17000000</v>
      </c>
      <c r="H1641" s="254"/>
      <c r="I1641" s="254"/>
      <c r="J1641" s="254"/>
      <c r="K1641" s="254">
        <v>10800000</v>
      </c>
      <c r="L1641" s="253" t="s">
        <v>74</v>
      </c>
      <c r="M1641" s="253"/>
      <c r="N1641" s="253"/>
      <c r="O1641" s="253"/>
    </row>
    <row r="1642" spans="1:15" x14ac:dyDescent="0.25">
      <c r="A1642" s="255">
        <v>363</v>
      </c>
      <c r="B1642" s="253" t="s">
        <v>4812</v>
      </c>
      <c r="C1642" s="261" t="s">
        <v>3850</v>
      </c>
      <c r="D1642" s="262" t="s">
        <v>3804</v>
      </c>
      <c r="E1642" s="263" t="s">
        <v>3635</v>
      </c>
      <c r="F1642" s="254">
        <v>31500000</v>
      </c>
      <c r="G1642" s="254">
        <v>6000000</v>
      </c>
      <c r="H1642" s="254"/>
      <c r="I1642" s="254"/>
      <c r="J1642" s="254"/>
      <c r="K1642" s="254">
        <v>25500000</v>
      </c>
      <c r="L1642" s="253" t="s">
        <v>74</v>
      </c>
      <c r="M1642" s="253"/>
      <c r="N1642" s="253"/>
      <c r="O1642" s="253"/>
    </row>
    <row r="1643" spans="1:15" x14ac:dyDescent="0.25">
      <c r="A1643" s="255">
        <v>364</v>
      </c>
      <c r="B1643" s="253" t="s">
        <v>4813</v>
      </c>
      <c r="C1643" s="261" t="s">
        <v>3846</v>
      </c>
      <c r="D1643" s="262" t="s">
        <v>3804</v>
      </c>
      <c r="E1643" s="263" t="s">
        <v>3635</v>
      </c>
      <c r="F1643" s="254">
        <v>28100000</v>
      </c>
      <c r="G1643" s="254"/>
      <c r="H1643" s="254"/>
      <c r="I1643" s="254"/>
      <c r="J1643" s="254"/>
      <c r="K1643" s="254">
        <v>28100000</v>
      </c>
      <c r="L1643" s="253" t="s">
        <v>74</v>
      </c>
      <c r="M1643" s="253"/>
      <c r="N1643" s="253"/>
      <c r="O1643" s="253"/>
    </row>
    <row r="1644" spans="1:15" x14ac:dyDescent="0.25">
      <c r="A1644" s="255">
        <v>365</v>
      </c>
      <c r="B1644" s="253" t="s">
        <v>4814</v>
      </c>
      <c r="C1644" s="261" t="s">
        <v>3815</v>
      </c>
      <c r="D1644" s="262" t="s">
        <v>3804</v>
      </c>
      <c r="E1644" s="263" t="s">
        <v>3635</v>
      </c>
      <c r="F1644" s="254">
        <v>186500000</v>
      </c>
      <c r="G1644" s="254">
        <v>2400000</v>
      </c>
      <c r="H1644" s="254"/>
      <c r="I1644" s="254">
        <v>49200000</v>
      </c>
      <c r="J1644" s="254"/>
      <c r="K1644" s="254">
        <v>134900000</v>
      </c>
      <c r="L1644" s="253" t="s">
        <v>74</v>
      </c>
      <c r="M1644" s="253"/>
      <c r="N1644" s="253"/>
      <c r="O1644" s="253"/>
    </row>
    <row r="1645" spans="1:15" x14ac:dyDescent="0.25">
      <c r="A1645" s="255">
        <v>366</v>
      </c>
      <c r="B1645" s="253" t="s">
        <v>4815</v>
      </c>
      <c r="C1645" s="261" t="s">
        <v>3815</v>
      </c>
      <c r="D1645" s="262" t="s">
        <v>3804</v>
      </c>
      <c r="E1645" s="263" t="s">
        <v>3635</v>
      </c>
      <c r="F1645" s="254">
        <v>31500000</v>
      </c>
      <c r="G1645" s="254"/>
      <c r="H1645" s="254"/>
      <c r="I1645" s="254">
        <v>12400000</v>
      </c>
      <c r="J1645" s="254"/>
      <c r="K1645" s="254">
        <v>19100000</v>
      </c>
      <c r="L1645" s="253" t="s">
        <v>74</v>
      </c>
      <c r="M1645" s="253"/>
      <c r="N1645" s="253"/>
      <c r="O1645" s="253"/>
    </row>
    <row r="1646" spans="1:15" x14ac:dyDescent="0.25">
      <c r="A1646" s="255">
        <v>367</v>
      </c>
      <c r="B1646" s="253" t="s">
        <v>4816</v>
      </c>
      <c r="C1646" s="261" t="s">
        <v>3851</v>
      </c>
      <c r="D1646" s="262" t="s">
        <v>3804</v>
      </c>
      <c r="E1646" s="263" t="s">
        <v>3635</v>
      </c>
      <c r="F1646" s="254">
        <v>31500000</v>
      </c>
      <c r="G1646" s="254"/>
      <c r="H1646" s="254"/>
      <c r="I1646" s="254"/>
      <c r="J1646" s="254"/>
      <c r="K1646" s="254">
        <v>31500000</v>
      </c>
      <c r="L1646" s="253" t="s">
        <v>74</v>
      </c>
      <c r="M1646" s="253"/>
      <c r="N1646" s="253"/>
      <c r="O1646" s="253"/>
    </row>
    <row r="1647" spans="1:15" x14ac:dyDescent="0.25">
      <c r="A1647" s="255">
        <v>368</v>
      </c>
      <c r="B1647" s="253" t="s">
        <v>4817</v>
      </c>
      <c r="C1647" s="261" t="s">
        <v>3852</v>
      </c>
      <c r="D1647" s="262" t="s">
        <v>3804</v>
      </c>
      <c r="E1647" s="263" t="s">
        <v>3635</v>
      </c>
      <c r="F1647" s="254">
        <v>31500000</v>
      </c>
      <c r="G1647" s="254"/>
      <c r="H1647" s="254"/>
      <c r="I1647" s="254"/>
      <c r="J1647" s="254"/>
      <c r="K1647" s="254">
        <v>31500000</v>
      </c>
      <c r="L1647" s="253" t="s">
        <v>74</v>
      </c>
      <c r="M1647" s="253"/>
      <c r="N1647" s="253"/>
      <c r="O1647" s="253"/>
    </row>
    <row r="1648" spans="1:15" x14ac:dyDescent="0.25">
      <c r="A1648" s="255">
        <v>369</v>
      </c>
      <c r="B1648" s="253" t="s">
        <v>4818</v>
      </c>
      <c r="C1648" s="261" t="s">
        <v>3853</v>
      </c>
      <c r="D1648" s="262" t="s">
        <v>3761</v>
      </c>
      <c r="E1648" s="263" t="s">
        <v>3635</v>
      </c>
      <c r="F1648" s="254">
        <v>31500000</v>
      </c>
      <c r="G1648" s="254">
        <v>870000</v>
      </c>
      <c r="H1648" s="254"/>
      <c r="I1648" s="254">
        <v>18600000</v>
      </c>
      <c r="J1648" s="254"/>
      <c r="K1648" s="254">
        <v>12030000</v>
      </c>
      <c r="L1648" s="253" t="s">
        <v>74</v>
      </c>
      <c r="M1648" s="253"/>
      <c r="N1648" s="253"/>
      <c r="O1648" s="253"/>
    </row>
    <row r="1649" spans="1:15" x14ac:dyDescent="0.25">
      <c r="A1649" s="255">
        <v>370</v>
      </c>
      <c r="B1649" s="253" t="s">
        <v>4819</v>
      </c>
      <c r="C1649" s="261" t="s">
        <v>3854</v>
      </c>
      <c r="D1649" s="262" t="s">
        <v>3761</v>
      </c>
      <c r="E1649" s="263" t="s">
        <v>3635</v>
      </c>
      <c r="F1649" s="254">
        <v>46500000</v>
      </c>
      <c r="G1649" s="254">
        <v>470000</v>
      </c>
      <c r="H1649" s="254"/>
      <c r="I1649" s="254">
        <v>18400000</v>
      </c>
      <c r="J1649" s="254"/>
      <c r="K1649" s="254">
        <v>27630000</v>
      </c>
      <c r="L1649" s="253" t="s">
        <v>74</v>
      </c>
      <c r="M1649" s="253"/>
      <c r="N1649" s="253"/>
      <c r="O1649" s="253"/>
    </row>
    <row r="1650" spans="1:15" x14ac:dyDescent="0.25">
      <c r="A1650" s="255">
        <v>371</v>
      </c>
      <c r="B1650" s="253" t="s">
        <v>4820</v>
      </c>
      <c r="C1650" s="261" t="s">
        <v>3855</v>
      </c>
      <c r="D1650" s="262" t="s">
        <v>3761</v>
      </c>
      <c r="E1650" s="263" t="s">
        <v>3635</v>
      </c>
      <c r="F1650" s="254">
        <v>31500000</v>
      </c>
      <c r="G1650" s="254"/>
      <c r="H1650" s="254"/>
      <c r="I1650" s="254"/>
      <c r="J1650" s="254"/>
      <c r="K1650" s="254">
        <v>31500000</v>
      </c>
      <c r="L1650" s="253" t="s">
        <v>74</v>
      </c>
      <c r="M1650" s="253"/>
      <c r="N1650" s="253"/>
      <c r="O1650" s="253"/>
    </row>
    <row r="1651" spans="1:15" ht="24" x14ac:dyDescent="0.25">
      <c r="A1651" s="255">
        <v>372</v>
      </c>
      <c r="B1651" s="253" t="s">
        <v>4821</v>
      </c>
      <c r="C1651" s="261" t="s">
        <v>3856</v>
      </c>
      <c r="D1651" s="262" t="s">
        <v>3761</v>
      </c>
      <c r="E1651" s="263" t="s">
        <v>3635</v>
      </c>
      <c r="F1651" s="254">
        <v>46000000</v>
      </c>
      <c r="G1651" s="254">
        <v>470000</v>
      </c>
      <c r="H1651" s="254"/>
      <c r="I1651" s="254">
        <v>9200000</v>
      </c>
      <c r="J1651" s="254"/>
      <c r="K1651" s="254">
        <v>36330000</v>
      </c>
      <c r="L1651" s="253" t="s">
        <v>74</v>
      </c>
      <c r="M1651" s="253"/>
      <c r="N1651" s="253"/>
      <c r="O1651" s="253"/>
    </row>
    <row r="1652" spans="1:15" ht="24" x14ac:dyDescent="0.25">
      <c r="A1652" s="255">
        <v>373</v>
      </c>
      <c r="B1652" s="253" t="s">
        <v>4822</v>
      </c>
      <c r="C1652" s="261" t="s">
        <v>3857</v>
      </c>
      <c r="D1652" s="262" t="s">
        <v>3761</v>
      </c>
      <c r="E1652" s="263" t="s">
        <v>3635</v>
      </c>
      <c r="F1652" s="254">
        <v>31500000</v>
      </c>
      <c r="G1652" s="254"/>
      <c r="H1652" s="254"/>
      <c r="I1652" s="254">
        <v>12400000</v>
      </c>
      <c r="J1652" s="254"/>
      <c r="K1652" s="254">
        <v>19100000</v>
      </c>
      <c r="L1652" s="253" t="s">
        <v>74</v>
      </c>
      <c r="M1652" s="253"/>
      <c r="N1652" s="253"/>
      <c r="O1652" s="253"/>
    </row>
    <row r="1653" spans="1:15" x14ac:dyDescent="0.25">
      <c r="A1653" s="255">
        <v>374</v>
      </c>
      <c r="B1653" s="253" t="s">
        <v>4823</v>
      </c>
      <c r="C1653" s="261" t="s">
        <v>3858</v>
      </c>
      <c r="D1653" s="262" t="s">
        <v>3761</v>
      </c>
      <c r="E1653" s="263" t="s">
        <v>3635</v>
      </c>
      <c r="F1653" s="254">
        <v>31500000</v>
      </c>
      <c r="G1653" s="254">
        <v>1300000</v>
      </c>
      <c r="H1653" s="254"/>
      <c r="I1653" s="254">
        <v>18600000</v>
      </c>
      <c r="J1653" s="254"/>
      <c r="K1653" s="254">
        <v>11600000</v>
      </c>
      <c r="L1653" s="253" t="s">
        <v>74</v>
      </c>
      <c r="M1653" s="253"/>
      <c r="N1653" s="253"/>
      <c r="O1653" s="253"/>
    </row>
    <row r="1654" spans="1:15" ht="24" x14ac:dyDescent="0.25">
      <c r="A1654" s="255">
        <v>375</v>
      </c>
      <c r="B1654" s="253" t="s">
        <v>4824</v>
      </c>
      <c r="C1654" s="261" t="s">
        <v>3859</v>
      </c>
      <c r="D1654" s="262" t="s">
        <v>3761</v>
      </c>
      <c r="E1654" s="263" t="s">
        <v>3635</v>
      </c>
      <c r="F1654" s="254">
        <v>46500000</v>
      </c>
      <c r="G1654" s="254">
        <v>5000000</v>
      </c>
      <c r="H1654" s="254"/>
      <c r="I1654" s="254">
        <v>18400000</v>
      </c>
      <c r="J1654" s="254"/>
      <c r="K1654" s="254">
        <v>23100000</v>
      </c>
      <c r="L1654" s="253" t="s">
        <v>74</v>
      </c>
      <c r="M1654" s="253"/>
      <c r="N1654" s="253"/>
      <c r="O1654" s="253"/>
    </row>
    <row r="1655" spans="1:15" x14ac:dyDescent="0.25">
      <c r="A1655" s="255">
        <v>376</v>
      </c>
      <c r="B1655" s="253" t="s">
        <v>4825</v>
      </c>
      <c r="C1655" s="261" t="s">
        <v>3854</v>
      </c>
      <c r="D1655" s="262" t="s">
        <v>3761</v>
      </c>
      <c r="E1655" s="263" t="s">
        <v>3635</v>
      </c>
      <c r="F1655" s="254">
        <v>46500000</v>
      </c>
      <c r="G1655" s="254"/>
      <c r="H1655" s="254"/>
      <c r="I1655" s="254">
        <v>24800000</v>
      </c>
      <c r="J1655" s="254"/>
      <c r="K1655" s="254">
        <v>21700000</v>
      </c>
      <c r="L1655" s="253" t="s">
        <v>74</v>
      </c>
      <c r="M1655" s="253"/>
      <c r="N1655" s="253"/>
      <c r="O1655" s="253"/>
    </row>
    <row r="1656" spans="1:15" ht="24" x14ac:dyDescent="0.25">
      <c r="A1656" s="255">
        <v>377</v>
      </c>
      <c r="B1656" s="253" t="s">
        <v>4826</v>
      </c>
      <c r="C1656" s="261" t="s">
        <v>3859</v>
      </c>
      <c r="D1656" s="262" t="s">
        <v>3761</v>
      </c>
      <c r="E1656" s="263" t="s">
        <v>3635</v>
      </c>
      <c r="F1656" s="254">
        <v>46500000</v>
      </c>
      <c r="G1656" s="254"/>
      <c r="H1656" s="254"/>
      <c r="I1656" s="254">
        <v>9200000</v>
      </c>
      <c r="J1656" s="254"/>
      <c r="K1656" s="254">
        <v>37300000</v>
      </c>
      <c r="L1656" s="253" t="s">
        <v>74</v>
      </c>
      <c r="M1656" s="253"/>
      <c r="N1656" s="253"/>
      <c r="O1656" s="253"/>
    </row>
    <row r="1657" spans="1:15" x14ac:dyDescent="0.25">
      <c r="A1657" s="255">
        <v>378</v>
      </c>
      <c r="B1657" s="253" t="s">
        <v>4827</v>
      </c>
      <c r="C1657" s="261" t="s">
        <v>3860</v>
      </c>
      <c r="D1657" s="262" t="s">
        <v>3761</v>
      </c>
      <c r="E1657" s="263" t="s">
        <v>3635</v>
      </c>
      <c r="F1657" s="254">
        <v>218500000</v>
      </c>
      <c r="G1657" s="254">
        <v>2704000</v>
      </c>
      <c r="H1657" s="254"/>
      <c r="I1657" s="254">
        <v>12000000</v>
      </c>
      <c r="J1657" s="254"/>
      <c r="K1657" s="254">
        <v>203796000</v>
      </c>
      <c r="L1657" s="253" t="s">
        <v>74</v>
      </c>
      <c r="M1657" s="253"/>
      <c r="N1657" s="253"/>
      <c r="O1657" s="253"/>
    </row>
    <row r="1658" spans="1:15" x14ac:dyDescent="0.25">
      <c r="A1658" s="255">
        <v>379</v>
      </c>
      <c r="B1658" s="253" t="s">
        <v>4828</v>
      </c>
      <c r="C1658" s="261" t="s">
        <v>3861</v>
      </c>
      <c r="D1658" s="262" t="s">
        <v>3761</v>
      </c>
      <c r="E1658" s="263" t="s">
        <v>3635</v>
      </c>
      <c r="F1658" s="254">
        <v>31500000</v>
      </c>
      <c r="G1658" s="254"/>
      <c r="H1658" s="254"/>
      <c r="I1658" s="254">
        <v>6300000</v>
      </c>
      <c r="J1658" s="254"/>
      <c r="K1658" s="254">
        <v>25200000</v>
      </c>
      <c r="L1658" s="253" t="s">
        <v>74</v>
      </c>
      <c r="M1658" s="253"/>
      <c r="N1658" s="253">
        <v>1659611085</v>
      </c>
      <c r="O1658" s="253"/>
    </row>
    <row r="1659" spans="1:15" ht="24" x14ac:dyDescent="0.25">
      <c r="A1659" s="255">
        <v>380</v>
      </c>
      <c r="B1659" s="253" t="s">
        <v>4829</v>
      </c>
      <c r="C1659" s="261" t="s">
        <v>3859</v>
      </c>
      <c r="D1659" s="262" t="s">
        <v>3761</v>
      </c>
      <c r="E1659" s="263" t="s">
        <v>3635</v>
      </c>
      <c r="F1659" s="254">
        <v>46000000</v>
      </c>
      <c r="G1659" s="254"/>
      <c r="H1659" s="254"/>
      <c r="I1659" s="254">
        <v>18400000</v>
      </c>
      <c r="J1659" s="254"/>
      <c r="K1659" s="254">
        <v>27600000</v>
      </c>
      <c r="L1659" s="253" t="s">
        <v>74</v>
      </c>
      <c r="M1659" s="253"/>
      <c r="N1659" s="253"/>
      <c r="O1659" s="253"/>
    </row>
    <row r="1660" spans="1:15" x14ac:dyDescent="0.25">
      <c r="A1660" s="255">
        <v>381</v>
      </c>
      <c r="B1660" s="253" t="s">
        <v>4830</v>
      </c>
      <c r="C1660" s="261" t="s">
        <v>3862</v>
      </c>
      <c r="D1660" s="262" t="s">
        <v>3761</v>
      </c>
      <c r="E1660" s="263" t="s">
        <v>3635</v>
      </c>
      <c r="F1660" s="254">
        <v>46500000</v>
      </c>
      <c r="G1660" s="254"/>
      <c r="H1660" s="254"/>
      <c r="I1660" s="254">
        <v>36800000</v>
      </c>
      <c r="J1660" s="254"/>
      <c r="K1660" s="254">
        <v>9700000</v>
      </c>
      <c r="L1660" s="253" t="s">
        <v>74</v>
      </c>
      <c r="M1660" s="253"/>
      <c r="N1660" s="253"/>
      <c r="O1660" s="253"/>
    </row>
    <row r="1661" spans="1:15" ht="24" x14ac:dyDescent="0.25">
      <c r="A1661" s="255">
        <v>382</v>
      </c>
      <c r="B1661" s="253" t="s">
        <v>4831</v>
      </c>
      <c r="C1661" s="261" t="s">
        <v>3859</v>
      </c>
      <c r="D1661" s="262" t="s">
        <v>3761</v>
      </c>
      <c r="E1661" s="263" t="s">
        <v>3635</v>
      </c>
      <c r="F1661" s="254">
        <v>46500000</v>
      </c>
      <c r="G1661" s="254"/>
      <c r="H1661" s="254"/>
      <c r="I1661" s="254">
        <v>9200000</v>
      </c>
      <c r="J1661" s="254"/>
      <c r="K1661" s="254">
        <v>37300000</v>
      </c>
      <c r="L1661" s="253" t="s">
        <v>74</v>
      </c>
      <c r="M1661" s="253"/>
      <c r="N1661" s="253"/>
      <c r="O1661" s="253"/>
    </row>
    <row r="1662" spans="1:15" ht="24" x14ac:dyDescent="0.25">
      <c r="A1662" s="255">
        <v>383</v>
      </c>
      <c r="B1662" s="253" t="s">
        <v>4832</v>
      </c>
      <c r="C1662" s="261" t="s">
        <v>3859</v>
      </c>
      <c r="D1662" s="262" t="s">
        <v>3761</v>
      </c>
      <c r="E1662" s="263" t="s">
        <v>3635</v>
      </c>
      <c r="F1662" s="254">
        <v>93000000</v>
      </c>
      <c r="G1662" s="254"/>
      <c r="H1662" s="254"/>
      <c r="I1662" s="254">
        <v>18600000</v>
      </c>
      <c r="J1662" s="254"/>
      <c r="K1662" s="254">
        <v>74400000</v>
      </c>
      <c r="L1662" s="253" t="s">
        <v>74</v>
      </c>
      <c r="M1662" s="253"/>
      <c r="N1662" s="253"/>
      <c r="O1662" s="253"/>
    </row>
    <row r="1663" spans="1:15" x14ac:dyDescent="0.25">
      <c r="A1663" s="255">
        <v>384</v>
      </c>
      <c r="B1663" s="253" t="s">
        <v>4833</v>
      </c>
      <c r="C1663" s="261" t="s">
        <v>3854</v>
      </c>
      <c r="D1663" s="262" t="s">
        <v>3761</v>
      </c>
      <c r="E1663" s="263" t="s">
        <v>3635</v>
      </c>
      <c r="F1663" s="254">
        <v>230500000</v>
      </c>
      <c r="G1663" s="254">
        <v>2600000</v>
      </c>
      <c r="H1663" s="254"/>
      <c r="I1663" s="254">
        <v>18400000</v>
      </c>
      <c r="J1663" s="254"/>
      <c r="K1663" s="254">
        <v>209500000</v>
      </c>
      <c r="L1663" s="253" t="s">
        <v>74</v>
      </c>
      <c r="M1663" s="253"/>
      <c r="N1663" s="253"/>
      <c r="O1663" s="253"/>
    </row>
    <row r="1664" spans="1:15" x14ac:dyDescent="0.25">
      <c r="A1664" s="255">
        <v>385</v>
      </c>
      <c r="B1664" s="253" t="s">
        <v>4834</v>
      </c>
      <c r="C1664" s="261" t="s">
        <v>3854</v>
      </c>
      <c r="D1664" s="262" t="s">
        <v>3761</v>
      </c>
      <c r="E1664" s="263" t="s">
        <v>3635</v>
      </c>
      <c r="F1664" s="254">
        <v>46500000</v>
      </c>
      <c r="G1664" s="254">
        <v>16000000</v>
      </c>
      <c r="H1664" s="254"/>
      <c r="I1664" s="254">
        <v>9200000</v>
      </c>
      <c r="J1664" s="254"/>
      <c r="K1664" s="254">
        <v>21300000</v>
      </c>
      <c r="L1664" s="253" t="s">
        <v>74</v>
      </c>
      <c r="M1664" s="253"/>
      <c r="N1664" s="253"/>
      <c r="O1664" s="253"/>
    </row>
    <row r="1665" spans="1:15" x14ac:dyDescent="0.25">
      <c r="A1665" s="255">
        <v>386</v>
      </c>
      <c r="B1665" s="253" t="s">
        <v>4835</v>
      </c>
      <c r="C1665" s="261" t="s">
        <v>3854</v>
      </c>
      <c r="D1665" s="262" t="s">
        <v>3761</v>
      </c>
      <c r="E1665" s="263" t="s">
        <v>3635</v>
      </c>
      <c r="F1665" s="254">
        <v>46500000</v>
      </c>
      <c r="G1665" s="254"/>
      <c r="H1665" s="254"/>
      <c r="I1665" s="254">
        <v>18400000</v>
      </c>
      <c r="J1665" s="254"/>
      <c r="K1665" s="254">
        <v>28100000</v>
      </c>
      <c r="L1665" s="253" t="s">
        <v>74</v>
      </c>
      <c r="M1665" s="253"/>
      <c r="N1665" s="253"/>
      <c r="O1665" s="253"/>
    </row>
    <row r="1666" spans="1:15" x14ac:dyDescent="0.25">
      <c r="A1666" s="255">
        <v>387</v>
      </c>
      <c r="B1666" s="253" t="s">
        <v>4836</v>
      </c>
      <c r="C1666" s="261" t="s">
        <v>3863</v>
      </c>
      <c r="D1666" s="262" t="s">
        <v>3761</v>
      </c>
      <c r="E1666" s="263" t="s">
        <v>3635</v>
      </c>
      <c r="F1666" s="254">
        <v>6700000</v>
      </c>
      <c r="G1666" s="254">
        <v>2570000</v>
      </c>
      <c r="H1666" s="254"/>
      <c r="I1666" s="254"/>
      <c r="J1666" s="254"/>
      <c r="K1666" s="254">
        <v>4130000</v>
      </c>
      <c r="L1666" s="253" t="s">
        <v>74</v>
      </c>
      <c r="M1666" s="253"/>
      <c r="N1666" s="253"/>
      <c r="O1666" s="253"/>
    </row>
    <row r="1667" spans="1:15" x14ac:dyDescent="0.25">
      <c r="A1667" s="255">
        <v>388</v>
      </c>
      <c r="B1667" s="253" t="s">
        <v>132</v>
      </c>
      <c r="C1667" s="261" t="s">
        <v>3854</v>
      </c>
      <c r="D1667" s="262" t="s">
        <v>3761</v>
      </c>
      <c r="E1667" s="263" t="s">
        <v>3635</v>
      </c>
      <c r="F1667" s="254">
        <v>31500000</v>
      </c>
      <c r="G1667" s="254">
        <v>2400000</v>
      </c>
      <c r="H1667" s="254"/>
      <c r="I1667" s="254">
        <v>12400000</v>
      </c>
      <c r="J1667" s="254"/>
      <c r="K1667" s="254">
        <v>16700000</v>
      </c>
      <c r="L1667" s="253" t="s">
        <v>74</v>
      </c>
      <c r="M1667" s="253"/>
      <c r="N1667" s="253"/>
      <c r="O1667" s="253"/>
    </row>
    <row r="1668" spans="1:15" ht="24" x14ac:dyDescent="0.25">
      <c r="A1668" s="255">
        <v>389</v>
      </c>
      <c r="B1668" s="253" t="s">
        <v>4837</v>
      </c>
      <c r="C1668" s="261" t="s">
        <v>3864</v>
      </c>
      <c r="D1668" s="262" t="s">
        <v>3761</v>
      </c>
      <c r="E1668" s="263" t="s">
        <v>3635</v>
      </c>
      <c r="F1668" s="254">
        <v>31500000</v>
      </c>
      <c r="G1668" s="254"/>
      <c r="H1668" s="254"/>
      <c r="I1668" s="254"/>
      <c r="J1668" s="254"/>
      <c r="K1668" s="254">
        <v>31500000</v>
      </c>
      <c r="L1668" s="253" t="s">
        <v>74</v>
      </c>
      <c r="M1668" s="253"/>
      <c r="N1668" s="253" t="s">
        <v>3865</v>
      </c>
      <c r="O1668" s="253"/>
    </row>
    <row r="1669" spans="1:15" ht="24" x14ac:dyDescent="0.25">
      <c r="A1669" s="255">
        <v>390</v>
      </c>
      <c r="B1669" s="253" t="s">
        <v>4838</v>
      </c>
      <c r="C1669" s="261" t="s">
        <v>3866</v>
      </c>
      <c r="D1669" s="262" t="s">
        <v>3761</v>
      </c>
      <c r="E1669" s="263" t="s">
        <v>3635</v>
      </c>
      <c r="F1669" s="254">
        <v>31500000</v>
      </c>
      <c r="G1669" s="254"/>
      <c r="H1669" s="254"/>
      <c r="I1669" s="254"/>
      <c r="J1669" s="254"/>
      <c r="K1669" s="254">
        <v>31500000</v>
      </c>
      <c r="L1669" s="253" t="s">
        <v>74</v>
      </c>
      <c r="M1669" s="253"/>
      <c r="N1669" s="253"/>
      <c r="O1669" s="253"/>
    </row>
    <row r="1670" spans="1:15" ht="24" x14ac:dyDescent="0.25">
      <c r="A1670" s="255">
        <v>391</v>
      </c>
      <c r="B1670" s="253" t="s">
        <v>4672</v>
      </c>
      <c r="C1670" s="261" t="s">
        <v>3781</v>
      </c>
      <c r="D1670" s="262" t="s">
        <v>3761</v>
      </c>
      <c r="E1670" s="263" t="s">
        <v>3635</v>
      </c>
      <c r="F1670" s="254">
        <v>46500000</v>
      </c>
      <c r="G1670" s="254"/>
      <c r="H1670" s="254"/>
      <c r="I1670" s="254">
        <v>9200000</v>
      </c>
      <c r="J1670" s="254"/>
      <c r="K1670" s="254">
        <v>37300000</v>
      </c>
      <c r="L1670" s="253" t="s">
        <v>74</v>
      </c>
      <c r="M1670" s="253"/>
      <c r="N1670" s="253"/>
      <c r="O1670" s="253"/>
    </row>
    <row r="1671" spans="1:15" ht="24" x14ac:dyDescent="0.25">
      <c r="A1671" s="255">
        <v>392</v>
      </c>
      <c r="B1671" s="253" t="s">
        <v>4839</v>
      </c>
      <c r="C1671" s="261" t="s">
        <v>3866</v>
      </c>
      <c r="D1671" s="262" t="s">
        <v>3761</v>
      </c>
      <c r="E1671" s="263" t="s">
        <v>3635</v>
      </c>
      <c r="F1671" s="254">
        <v>31500000</v>
      </c>
      <c r="G1671" s="254"/>
      <c r="H1671" s="254"/>
      <c r="I1671" s="254"/>
      <c r="J1671" s="254"/>
      <c r="K1671" s="254">
        <v>31500000</v>
      </c>
      <c r="L1671" s="253" t="s">
        <v>74</v>
      </c>
      <c r="M1671" s="253"/>
      <c r="N1671" s="253"/>
      <c r="O1671" s="253"/>
    </row>
    <row r="1672" spans="1:15" ht="24" x14ac:dyDescent="0.25">
      <c r="A1672" s="255">
        <v>393</v>
      </c>
      <c r="B1672" s="253" t="s">
        <v>4840</v>
      </c>
      <c r="C1672" s="261" t="s">
        <v>3867</v>
      </c>
      <c r="D1672" s="262" t="s">
        <v>3761</v>
      </c>
      <c r="E1672" s="263" t="s">
        <v>3635</v>
      </c>
      <c r="F1672" s="254">
        <v>31500000</v>
      </c>
      <c r="G1672" s="254">
        <v>900000</v>
      </c>
      <c r="H1672" s="254"/>
      <c r="I1672" s="254"/>
      <c r="J1672" s="254"/>
      <c r="K1672" s="254">
        <v>30600000</v>
      </c>
      <c r="L1672" s="253" t="s">
        <v>74</v>
      </c>
      <c r="M1672" s="253"/>
      <c r="N1672" s="253"/>
      <c r="O1672" s="253"/>
    </row>
    <row r="1673" spans="1:15" ht="24" x14ac:dyDescent="0.25">
      <c r="A1673" s="255">
        <v>394</v>
      </c>
      <c r="B1673" s="253" t="s">
        <v>4841</v>
      </c>
      <c r="C1673" s="261" t="s">
        <v>3868</v>
      </c>
      <c r="D1673" s="262" t="s">
        <v>3761</v>
      </c>
      <c r="E1673" s="263" t="s">
        <v>3635</v>
      </c>
      <c r="F1673" s="254">
        <v>31500000</v>
      </c>
      <c r="G1673" s="254"/>
      <c r="H1673" s="254"/>
      <c r="I1673" s="254">
        <v>15050000</v>
      </c>
      <c r="J1673" s="254"/>
      <c r="K1673" s="254">
        <v>16450000</v>
      </c>
      <c r="L1673" s="253" t="s">
        <v>74</v>
      </c>
      <c r="M1673" s="253"/>
      <c r="N1673" s="253"/>
      <c r="O1673" s="253"/>
    </row>
    <row r="1674" spans="1:15" x14ac:dyDescent="0.25">
      <c r="A1674" s="255">
        <v>395</v>
      </c>
      <c r="B1674" s="253" t="s">
        <v>420</v>
      </c>
      <c r="C1674" s="261" t="s">
        <v>3869</v>
      </c>
      <c r="D1674" s="262" t="s">
        <v>3761</v>
      </c>
      <c r="E1674" s="263" t="s">
        <v>3635</v>
      </c>
      <c r="F1674" s="254">
        <v>63000000</v>
      </c>
      <c r="G1674" s="254">
        <v>6500000</v>
      </c>
      <c r="H1674" s="254"/>
      <c r="I1674" s="254"/>
      <c r="J1674" s="254"/>
      <c r="K1674" s="254">
        <v>56500000</v>
      </c>
      <c r="L1674" s="253" t="s">
        <v>74</v>
      </c>
      <c r="M1674" s="253"/>
      <c r="N1674" s="253"/>
      <c r="O1674" s="253"/>
    </row>
    <row r="1675" spans="1:15" x14ac:dyDescent="0.25">
      <c r="A1675" s="255">
        <v>396</v>
      </c>
      <c r="B1675" s="253" t="s">
        <v>4842</v>
      </c>
      <c r="C1675" s="261" t="s">
        <v>3870</v>
      </c>
      <c r="D1675" s="262" t="s">
        <v>3761</v>
      </c>
      <c r="E1675" s="263" t="s">
        <v>3635</v>
      </c>
      <c r="F1675" s="254">
        <v>31500000</v>
      </c>
      <c r="G1675" s="254"/>
      <c r="H1675" s="254"/>
      <c r="I1675" s="254"/>
      <c r="J1675" s="254"/>
      <c r="K1675" s="254">
        <v>31500000</v>
      </c>
      <c r="L1675" s="253" t="s">
        <v>74</v>
      </c>
      <c r="M1675" s="253"/>
      <c r="N1675" s="253"/>
      <c r="O1675" s="253"/>
    </row>
    <row r="1676" spans="1:15" x14ac:dyDescent="0.25">
      <c r="A1676" s="255">
        <v>397</v>
      </c>
      <c r="B1676" s="253" t="s">
        <v>4843</v>
      </c>
      <c r="C1676" s="261" t="s">
        <v>3870</v>
      </c>
      <c r="D1676" s="262" t="s">
        <v>3761</v>
      </c>
      <c r="E1676" s="263" t="s">
        <v>3635</v>
      </c>
      <c r="F1676" s="254">
        <v>63000000</v>
      </c>
      <c r="G1676" s="254"/>
      <c r="H1676" s="254"/>
      <c r="I1676" s="254"/>
      <c r="J1676" s="254"/>
      <c r="K1676" s="254">
        <v>63000000</v>
      </c>
      <c r="L1676" s="253" t="s">
        <v>74</v>
      </c>
      <c r="M1676" s="253"/>
      <c r="N1676" s="253"/>
      <c r="O1676" s="253"/>
    </row>
    <row r="1677" spans="1:15" ht="24" x14ac:dyDescent="0.25">
      <c r="A1677" s="255">
        <v>398</v>
      </c>
      <c r="B1677" s="253" t="s">
        <v>4844</v>
      </c>
      <c r="C1677" s="261" t="s">
        <v>3781</v>
      </c>
      <c r="D1677" s="262" t="s">
        <v>3761</v>
      </c>
      <c r="E1677" s="263" t="s">
        <v>3635</v>
      </c>
      <c r="F1677" s="254">
        <v>31500000</v>
      </c>
      <c r="G1677" s="254">
        <v>2400000</v>
      </c>
      <c r="H1677" s="254"/>
      <c r="I1677" s="254">
        <v>18600000</v>
      </c>
      <c r="J1677" s="254"/>
      <c r="K1677" s="254">
        <v>10500000</v>
      </c>
      <c r="L1677" s="253" t="s">
        <v>74</v>
      </c>
      <c r="M1677" s="253"/>
      <c r="N1677" s="253"/>
      <c r="O1677" s="253"/>
    </row>
    <row r="1678" spans="1:15" x14ac:dyDescent="0.25">
      <c r="A1678" s="255">
        <v>399</v>
      </c>
      <c r="B1678" s="253" t="s">
        <v>1946</v>
      </c>
      <c r="C1678" s="261" t="s">
        <v>3864</v>
      </c>
      <c r="D1678" s="262" t="s">
        <v>3761</v>
      </c>
      <c r="E1678" s="263" t="s">
        <v>3635</v>
      </c>
      <c r="F1678" s="254">
        <v>31500000</v>
      </c>
      <c r="G1678" s="254">
        <v>1000000</v>
      </c>
      <c r="H1678" s="254"/>
      <c r="I1678" s="254"/>
      <c r="J1678" s="254"/>
      <c r="K1678" s="254">
        <v>30500000</v>
      </c>
      <c r="L1678" s="253" t="s">
        <v>74</v>
      </c>
      <c r="M1678" s="253"/>
      <c r="N1678" s="253"/>
      <c r="O1678" s="253"/>
    </row>
    <row r="1679" spans="1:15" x14ac:dyDescent="0.25">
      <c r="A1679" s="255">
        <v>400</v>
      </c>
      <c r="B1679" s="253" t="s">
        <v>4845</v>
      </c>
      <c r="C1679" s="261" t="s">
        <v>3871</v>
      </c>
      <c r="D1679" s="262" t="s">
        <v>3761</v>
      </c>
      <c r="E1679" s="263" t="s">
        <v>3635</v>
      </c>
      <c r="F1679" s="254">
        <v>31500000</v>
      </c>
      <c r="G1679" s="254">
        <v>2000000</v>
      </c>
      <c r="H1679" s="254"/>
      <c r="I1679" s="254">
        <v>25200000</v>
      </c>
      <c r="J1679" s="254"/>
      <c r="K1679" s="254">
        <v>4300000</v>
      </c>
      <c r="L1679" s="253" t="s">
        <v>74</v>
      </c>
      <c r="M1679" s="253"/>
      <c r="N1679" s="253"/>
      <c r="O1679" s="253"/>
    </row>
    <row r="1680" spans="1:15" ht="24" x14ac:dyDescent="0.25">
      <c r="A1680" s="255">
        <v>401</v>
      </c>
      <c r="B1680" s="253" t="s">
        <v>4846</v>
      </c>
      <c r="C1680" s="261" t="s">
        <v>3872</v>
      </c>
      <c r="D1680" s="262" t="s">
        <v>3761</v>
      </c>
      <c r="E1680" s="263" t="s">
        <v>3635</v>
      </c>
      <c r="F1680" s="254">
        <v>420500000</v>
      </c>
      <c r="G1680" s="254">
        <v>180000000</v>
      </c>
      <c r="H1680" s="254"/>
      <c r="I1680" s="254">
        <v>94500000</v>
      </c>
      <c r="J1680" s="254"/>
      <c r="K1680" s="254">
        <v>146000000</v>
      </c>
      <c r="L1680" s="253" t="s">
        <v>74</v>
      </c>
      <c r="M1680" s="253"/>
      <c r="N1680" s="253"/>
      <c r="O1680" s="253"/>
    </row>
    <row r="1681" spans="1:15" ht="24" x14ac:dyDescent="0.25">
      <c r="A1681" s="255">
        <v>402</v>
      </c>
      <c r="B1681" s="253" t="s">
        <v>4847</v>
      </c>
      <c r="C1681" s="261" t="s">
        <v>3873</v>
      </c>
      <c r="D1681" s="262" t="s">
        <v>3761</v>
      </c>
      <c r="E1681" s="263" t="s">
        <v>3635</v>
      </c>
      <c r="F1681" s="254">
        <v>46000000</v>
      </c>
      <c r="G1681" s="254">
        <v>3200000</v>
      </c>
      <c r="H1681" s="254"/>
      <c r="I1681" s="254">
        <v>18400000</v>
      </c>
      <c r="J1681" s="254"/>
      <c r="K1681" s="254">
        <v>24400000</v>
      </c>
      <c r="L1681" s="253" t="s">
        <v>74</v>
      </c>
      <c r="M1681" s="253"/>
      <c r="N1681" s="253"/>
      <c r="O1681" s="253"/>
    </row>
    <row r="1682" spans="1:15" x14ac:dyDescent="0.25">
      <c r="A1682" s="255">
        <v>403</v>
      </c>
      <c r="B1682" s="253" t="s">
        <v>4848</v>
      </c>
      <c r="C1682" s="261" t="s">
        <v>3760</v>
      </c>
      <c r="D1682" s="262" t="s">
        <v>3761</v>
      </c>
      <c r="E1682" s="263" t="s">
        <v>3635</v>
      </c>
      <c r="F1682" s="254">
        <v>31500000</v>
      </c>
      <c r="G1682" s="254">
        <v>860000</v>
      </c>
      <c r="H1682" s="254"/>
      <c r="I1682" s="254"/>
      <c r="J1682" s="254"/>
      <c r="K1682" s="254">
        <v>30640000</v>
      </c>
      <c r="L1682" s="253" t="s">
        <v>74</v>
      </c>
      <c r="M1682" s="253"/>
      <c r="N1682" s="253"/>
      <c r="O1682" s="253"/>
    </row>
    <row r="1683" spans="1:15" x14ac:dyDescent="0.25">
      <c r="A1683" s="255">
        <v>404</v>
      </c>
      <c r="B1683" s="253" t="s">
        <v>4849</v>
      </c>
      <c r="C1683" s="261" t="s">
        <v>3760</v>
      </c>
      <c r="D1683" s="262" t="s">
        <v>3761</v>
      </c>
      <c r="E1683" s="263" t="s">
        <v>3635</v>
      </c>
      <c r="F1683" s="254">
        <v>31500000</v>
      </c>
      <c r="G1683" s="254">
        <v>860000</v>
      </c>
      <c r="H1683" s="254"/>
      <c r="I1683" s="254">
        <v>6200000</v>
      </c>
      <c r="J1683" s="254"/>
      <c r="K1683" s="254">
        <v>24440000</v>
      </c>
      <c r="L1683" s="253" t="s">
        <v>74</v>
      </c>
      <c r="M1683" s="253"/>
      <c r="N1683" s="253"/>
      <c r="O1683" s="253"/>
    </row>
    <row r="1684" spans="1:15" x14ac:dyDescent="0.25">
      <c r="A1684" s="255">
        <v>405</v>
      </c>
      <c r="B1684" s="253" t="s">
        <v>4648</v>
      </c>
      <c r="C1684" s="261" t="s">
        <v>3765</v>
      </c>
      <c r="D1684" s="262" t="s">
        <v>3761</v>
      </c>
      <c r="E1684" s="263" t="s">
        <v>3635</v>
      </c>
      <c r="F1684" s="254">
        <v>31500000</v>
      </c>
      <c r="G1684" s="254">
        <v>2800000</v>
      </c>
      <c r="H1684" s="254"/>
      <c r="I1684" s="254"/>
      <c r="J1684" s="254"/>
      <c r="K1684" s="254">
        <v>28700000</v>
      </c>
      <c r="L1684" s="253" t="s">
        <v>74</v>
      </c>
      <c r="M1684" s="253"/>
      <c r="N1684" s="253"/>
      <c r="O1684" s="253"/>
    </row>
    <row r="1685" spans="1:15" x14ac:dyDescent="0.25">
      <c r="A1685" s="255">
        <v>406</v>
      </c>
      <c r="B1685" s="253" t="s">
        <v>4850</v>
      </c>
      <c r="C1685" s="261" t="s">
        <v>3760</v>
      </c>
      <c r="D1685" s="262" t="s">
        <v>3761</v>
      </c>
      <c r="E1685" s="263" t="s">
        <v>3635</v>
      </c>
      <c r="F1685" s="254">
        <v>31500000</v>
      </c>
      <c r="G1685" s="254">
        <v>18117500</v>
      </c>
      <c r="H1685" s="254"/>
      <c r="I1685" s="254"/>
      <c r="J1685" s="254"/>
      <c r="K1685" s="254">
        <v>13382500</v>
      </c>
      <c r="L1685" s="253" t="s">
        <v>74</v>
      </c>
      <c r="M1685" s="253"/>
      <c r="N1685" s="253"/>
      <c r="O1685" s="253"/>
    </row>
    <row r="1686" spans="1:15" x14ac:dyDescent="0.25">
      <c r="A1686" s="255">
        <v>407</v>
      </c>
      <c r="B1686" s="253" t="s">
        <v>4658</v>
      </c>
      <c r="C1686" s="261" t="s">
        <v>3765</v>
      </c>
      <c r="D1686" s="262" t="s">
        <v>3761</v>
      </c>
      <c r="E1686" s="263" t="s">
        <v>3635</v>
      </c>
      <c r="F1686" s="254">
        <v>31500000</v>
      </c>
      <c r="G1686" s="254"/>
      <c r="H1686" s="254"/>
      <c r="I1686" s="254"/>
      <c r="J1686" s="254"/>
      <c r="K1686" s="254">
        <v>31500000</v>
      </c>
      <c r="L1686" s="253" t="s">
        <v>74</v>
      </c>
      <c r="M1686" s="253"/>
      <c r="N1686" s="253"/>
      <c r="O1686" s="253"/>
    </row>
    <row r="1687" spans="1:15" x14ac:dyDescent="0.25">
      <c r="A1687" s="255">
        <v>408</v>
      </c>
      <c r="B1687" s="253" t="s">
        <v>4851</v>
      </c>
      <c r="C1687" s="261" t="s">
        <v>3765</v>
      </c>
      <c r="D1687" s="262" t="s">
        <v>3761</v>
      </c>
      <c r="E1687" s="263" t="s">
        <v>3635</v>
      </c>
      <c r="F1687" s="254">
        <v>31500000</v>
      </c>
      <c r="G1687" s="254">
        <v>3300000</v>
      </c>
      <c r="H1687" s="254"/>
      <c r="I1687" s="254">
        <v>6200000</v>
      </c>
      <c r="J1687" s="254"/>
      <c r="K1687" s="254">
        <v>22000000</v>
      </c>
      <c r="L1687" s="253" t="s">
        <v>74</v>
      </c>
      <c r="M1687" s="253"/>
      <c r="N1687" s="253"/>
      <c r="O1687" s="253"/>
    </row>
    <row r="1688" spans="1:15" x14ac:dyDescent="0.25">
      <c r="A1688" s="255">
        <v>409</v>
      </c>
      <c r="B1688" s="253" t="s">
        <v>4852</v>
      </c>
      <c r="C1688" s="261" t="s">
        <v>3765</v>
      </c>
      <c r="D1688" s="262" t="s">
        <v>3761</v>
      </c>
      <c r="E1688" s="263" t="s">
        <v>3635</v>
      </c>
      <c r="F1688" s="254">
        <v>31500000</v>
      </c>
      <c r="G1688" s="254">
        <v>860000</v>
      </c>
      <c r="H1688" s="254"/>
      <c r="I1688" s="254"/>
      <c r="J1688" s="254"/>
      <c r="K1688" s="254">
        <v>30640000</v>
      </c>
      <c r="L1688" s="253" t="s">
        <v>74</v>
      </c>
      <c r="M1688" s="253"/>
      <c r="N1688" s="253"/>
      <c r="O1688" s="253"/>
    </row>
    <row r="1689" spans="1:15" x14ac:dyDescent="0.25">
      <c r="A1689" s="255">
        <v>410</v>
      </c>
      <c r="B1689" s="253" t="s">
        <v>4853</v>
      </c>
      <c r="C1689" s="261" t="s">
        <v>3760</v>
      </c>
      <c r="D1689" s="262" t="s">
        <v>3761</v>
      </c>
      <c r="E1689" s="263" t="s">
        <v>3635</v>
      </c>
      <c r="F1689" s="254">
        <v>31500000</v>
      </c>
      <c r="G1689" s="254">
        <v>860000</v>
      </c>
      <c r="H1689" s="254"/>
      <c r="I1689" s="254"/>
      <c r="J1689" s="254"/>
      <c r="K1689" s="254">
        <v>30640000</v>
      </c>
      <c r="L1689" s="253" t="s">
        <v>74</v>
      </c>
      <c r="M1689" s="253"/>
      <c r="N1689" s="253"/>
      <c r="O1689" s="253"/>
    </row>
    <row r="1690" spans="1:15" x14ac:dyDescent="0.25">
      <c r="A1690" s="255">
        <v>411</v>
      </c>
      <c r="B1690" s="253" t="s">
        <v>2556</v>
      </c>
      <c r="C1690" s="261" t="s">
        <v>3799</v>
      </c>
      <c r="D1690" s="262" t="s">
        <v>3761</v>
      </c>
      <c r="E1690" s="263" t="s">
        <v>3635</v>
      </c>
      <c r="F1690" s="254">
        <v>157500000</v>
      </c>
      <c r="G1690" s="254">
        <v>37800000</v>
      </c>
      <c r="H1690" s="254"/>
      <c r="I1690" s="254">
        <v>6200000</v>
      </c>
      <c r="J1690" s="254"/>
      <c r="K1690" s="254">
        <v>113500000</v>
      </c>
      <c r="L1690" s="253" t="s">
        <v>74</v>
      </c>
      <c r="M1690" s="253"/>
      <c r="N1690" s="253"/>
      <c r="O1690" s="253"/>
    </row>
    <row r="1691" spans="1:15" x14ac:dyDescent="0.25">
      <c r="A1691" s="255">
        <v>412</v>
      </c>
      <c r="B1691" s="253" t="s">
        <v>420</v>
      </c>
      <c r="C1691" s="261" t="s">
        <v>3799</v>
      </c>
      <c r="D1691" s="262" t="s">
        <v>3761</v>
      </c>
      <c r="E1691" s="263" t="s">
        <v>3635</v>
      </c>
      <c r="F1691" s="254">
        <v>31500000</v>
      </c>
      <c r="G1691" s="254"/>
      <c r="H1691" s="254"/>
      <c r="I1691" s="254"/>
      <c r="J1691" s="254"/>
      <c r="K1691" s="254">
        <v>31500000</v>
      </c>
      <c r="L1691" s="253" t="s">
        <v>74</v>
      </c>
      <c r="M1691" s="253"/>
      <c r="N1691" s="253"/>
      <c r="O1691" s="253"/>
    </row>
    <row r="1692" spans="1:15" x14ac:dyDescent="0.25">
      <c r="A1692" s="255">
        <v>413</v>
      </c>
      <c r="B1692" s="253" t="s">
        <v>4854</v>
      </c>
      <c r="C1692" s="261" t="s">
        <v>3765</v>
      </c>
      <c r="D1692" s="262" t="s">
        <v>3761</v>
      </c>
      <c r="E1692" s="263" t="s">
        <v>3635</v>
      </c>
      <c r="F1692" s="254">
        <v>46000000</v>
      </c>
      <c r="G1692" s="254"/>
      <c r="H1692" s="254"/>
      <c r="I1692" s="254"/>
      <c r="J1692" s="254"/>
      <c r="K1692" s="254">
        <v>46000000</v>
      </c>
      <c r="L1692" s="253" t="s">
        <v>74</v>
      </c>
      <c r="M1692" s="253"/>
      <c r="N1692" s="253"/>
      <c r="O1692" s="215"/>
    </row>
    <row r="1693" spans="1:15" x14ac:dyDescent="0.25">
      <c r="A1693" s="255">
        <v>414</v>
      </c>
      <c r="B1693" s="215" t="s">
        <v>4855</v>
      </c>
      <c r="C1693" s="266" t="s">
        <v>3874</v>
      </c>
      <c r="D1693" s="267" t="s">
        <v>3761</v>
      </c>
      <c r="E1693" s="268" t="s">
        <v>3635</v>
      </c>
      <c r="F1693" s="216">
        <v>46500000</v>
      </c>
      <c r="G1693" s="216"/>
      <c r="H1693" s="216"/>
      <c r="I1693" s="216">
        <v>9200000</v>
      </c>
      <c r="J1693" s="216"/>
      <c r="K1693" s="275">
        <v>37300000</v>
      </c>
      <c r="L1693" s="215" t="s">
        <v>74</v>
      </c>
      <c r="M1693" s="215"/>
      <c r="N1693" s="215"/>
      <c r="O1693" s="215"/>
    </row>
    <row r="1694" spans="1:15" x14ac:dyDescent="0.25">
      <c r="A1694" s="255">
        <v>415</v>
      </c>
      <c r="B1694" s="215" t="s">
        <v>4856</v>
      </c>
      <c r="C1694" s="266" t="s">
        <v>3765</v>
      </c>
      <c r="D1694" s="267" t="s">
        <v>3761</v>
      </c>
      <c r="E1694" s="268" t="s">
        <v>3635</v>
      </c>
      <c r="F1694" s="216">
        <v>31500000</v>
      </c>
      <c r="G1694" s="216"/>
      <c r="H1694" s="216"/>
      <c r="I1694" s="216"/>
      <c r="J1694" s="216"/>
      <c r="K1694" s="275">
        <v>31500000</v>
      </c>
      <c r="L1694" s="215" t="s">
        <v>74</v>
      </c>
      <c r="M1694" s="215"/>
      <c r="N1694" s="215"/>
      <c r="O1694" s="215"/>
    </row>
    <row r="1695" spans="1:15" x14ac:dyDescent="0.25">
      <c r="A1695" s="255">
        <v>416</v>
      </c>
      <c r="B1695" s="215" t="s">
        <v>4857</v>
      </c>
      <c r="C1695" s="266" t="s">
        <v>3765</v>
      </c>
      <c r="D1695" s="267" t="s">
        <v>3761</v>
      </c>
      <c r="E1695" s="268" t="s">
        <v>3635</v>
      </c>
      <c r="F1695" s="216">
        <v>31500000</v>
      </c>
      <c r="G1695" s="216"/>
      <c r="H1695" s="216"/>
      <c r="I1695" s="216"/>
      <c r="J1695" s="216"/>
      <c r="K1695" s="275">
        <v>31500000</v>
      </c>
      <c r="L1695" s="215" t="s">
        <v>74</v>
      </c>
      <c r="M1695" s="215"/>
      <c r="N1695" s="215"/>
      <c r="O1695" s="215"/>
    </row>
    <row r="1696" spans="1:15" x14ac:dyDescent="0.25">
      <c r="A1696" s="255">
        <v>417</v>
      </c>
      <c r="B1696" s="215" t="s">
        <v>4818</v>
      </c>
      <c r="C1696" s="266" t="s">
        <v>3875</v>
      </c>
      <c r="D1696" s="267" t="s">
        <v>3761</v>
      </c>
      <c r="E1696" s="268" t="s">
        <v>3635</v>
      </c>
      <c r="F1696" s="216">
        <v>31500000</v>
      </c>
      <c r="G1696" s="216">
        <v>850000</v>
      </c>
      <c r="H1696" s="216"/>
      <c r="I1696" s="216"/>
      <c r="J1696" s="216"/>
      <c r="K1696" s="275">
        <v>30650000</v>
      </c>
      <c r="L1696" s="215" t="s">
        <v>74</v>
      </c>
      <c r="M1696" s="215"/>
      <c r="N1696" s="215"/>
      <c r="O1696" s="215"/>
    </row>
    <row r="1697" spans="1:15" x14ac:dyDescent="0.25">
      <c r="A1697" s="255">
        <v>418</v>
      </c>
      <c r="B1697" s="215" t="s">
        <v>4858</v>
      </c>
      <c r="C1697" s="266" t="s">
        <v>3876</v>
      </c>
      <c r="D1697" s="267" t="s">
        <v>3761</v>
      </c>
      <c r="E1697" s="268" t="s">
        <v>3635</v>
      </c>
      <c r="F1697" s="216">
        <v>202000000</v>
      </c>
      <c r="G1697" s="216">
        <v>4000000</v>
      </c>
      <c r="H1697" s="216"/>
      <c r="I1697" s="216"/>
      <c r="J1697" s="216"/>
      <c r="K1697" s="275">
        <v>198000000</v>
      </c>
      <c r="L1697" s="215" t="s">
        <v>74</v>
      </c>
      <c r="M1697" s="215"/>
      <c r="N1697" s="215"/>
      <c r="O1697" s="215"/>
    </row>
    <row r="1698" spans="1:15" x14ac:dyDescent="0.25">
      <c r="A1698" s="255">
        <v>419</v>
      </c>
      <c r="B1698" s="215" t="s">
        <v>4859</v>
      </c>
      <c r="C1698" s="266" t="s">
        <v>3877</v>
      </c>
      <c r="D1698" s="267" t="s">
        <v>3761</v>
      </c>
      <c r="E1698" s="268" t="s">
        <v>3635</v>
      </c>
      <c r="F1698" s="216">
        <v>46500000</v>
      </c>
      <c r="G1698" s="216">
        <v>1800000</v>
      </c>
      <c r="H1698" s="216"/>
      <c r="I1698" s="216">
        <v>27600000</v>
      </c>
      <c r="J1698" s="216"/>
      <c r="K1698" s="275">
        <v>17100000</v>
      </c>
      <c r="L1698" s="215" t="s">
        <v>74</v>
      </c>
      <c r="M1698" s="215"/>
      <c r="N1698" s="215"/>
      <c r="O1698" s="215"/>
    </row>
    <row r="1699" spans="1:15" x14ac:dyDescent="0.25">
      <c r="A1699" s="255">
        <v>420</v>
      </c>
      <c r="B1699" s="215" t="s">
        <v>4860</v>
      </c>
      <c r="C1699" s="266" t="s">
        <v>3878</v>
      </c>
      <c r="D1699" s="267" t="s">
        <v>3761</v>
      </c>
      <c r="E1699" s="268" t="s">
        <v>3635</v>
      </c>
      <c r="F1699" s="216">
        <v>46500000</v>
      </c>
      <c r="G1699" s="216"/>
      <c r="H1699" s="216"/>
      <c r="I1699" s="216">
        <v>18400000</v>
      </c>
      <c r="J1699" s="216"/>
      <c r="K1699" s="275">
        <v>28100000</v>
      </c>
      <c r="L1699" s="215" t="s">
        <v>74</v>
      </c>
      <c r="M1699" s="215"/>
      <c r="N1699" s="215"/>
      <c r="O1699" s="215"/>
    </row>
    <row r="1700" spans="1:15" x14ac:dyDescent="0.25">
      <c r="A1700" s="255">
        <v>421</v>
      </c>
      <c r="B1700" s="215" t="s">
        <v>4861</v>
      </c>
      <c r="C1700" s="266" t="s">
        <v>3879</v>
      </c>
      <c r="D1700" s="267" t="s">
        <v>3761</v>
      </c>
      <c r="E1700" s="268" t="s">
        <v>3635</v>
      </c>
      <c r="F1700" s="216">
        <v>31500000</v>
      </c>
      <c r="G1700" s="216">
        <v>900000</v>
      </c>
      <c r="H1700" s="216"/>
      <c r="I1700" s="216">
        <v>0</v>
      </c>
      <c r="J1700" s="216"/>
      <c r="K1700" s="275">
        <v>30600000</v>
      </c>
      <c r="L1700" s="215" t="s">
        <v>74</v>
      </c>
      <c r="M1700" s="215"/>
      <c r="N1700" s="215"/>
      <c r="O1700" s="215"/>
    </row>
    <row r="1701" spans="1:15" x14ac:dyDescent="0.25">
      <c r="A1701" s="255">
        <v>422</v>
      </c>
      <c r="B1701" s="215" t="s">
        <v>4862</v>
      </c>
      <c r="C1701" s="266" t="s">
        <v>3879</v>
      </c>
      <c r="D1701" s="267" t="s">
        <v>3761</v>
      </c>
      <c r="E1701" s="268" t="s">
        <v>3635</v>
      </c>
      <c r="F1701" s="216">
        <v>94500000</v>
      </c>
      <c r="G1701" s="216">
        <v>8000000</v>
      </c>
      <c r="H1701" s="216"/>
      <c r="I1701" s="216">
        <v>6200000</v>
      </c>
      <c r="J1701" s="216"/>
      <c r="K1701" s="275">
        <v>80300000</v>
      </c>
      <c r="L1701" s="215" t="s">
        <v>74</v>
      </c>
      <c r="M1701" s="215"/>
      <c r="N1701" s="215"/>
      <c r="O1701" s="215"/>
    </row>
    <row r="1702" spans="1:15" ht="24" x14ac:dyDescent="0.25">
      <c r="A1702" s="255">
        <v>423</v>
      </c>
      <c r="B1702" s="215" t="s">
        <v>4863</v>
      </c>
      <c r="C1702" s="266" t="s">
        <v>3880</v>
      </c>
      <c r="D1702" s="267" t="s">
        <v>3761</v>
      </c>
      <c r="E1702" s="268" t="s">
        <v>3635</v>
      </c>
      <c r="F1702" s="216">
        <v>31500000</v>
      </c>
      <c r="G1702" s="216">
        <v>800000</v>
      </c>
      <c r="H1702" s="216"/>
      <c r="I1702" s="216">
        <v>6200000</v>
      </c>
      <c r="J1702" s="216"/>
      <c r="K1702" s="275">
        <v>24500000</v>
      </c>
      <c r="L1702" s="215" t="s">
        <v>74</v>
      </c>
      <c r="M1702" s="215"/>
      <c r="N1702" s="215"/>
      <c r="O1702" s="215"/>
    </row>
    <row r="1703" spans="1:15" ht="24" x14ac:dyDescent="0.25">
      <c r="A1703" s="255">
        <v>424</v>
      </c>
      <c r="B1703" s="215" t="s">
        <v>4864</v>
      </c>
      <c r="C1703" s="266" t="s">
        <v>3881</v>
      </c>
      <c r="D1703" s="267" t="s">
        <v>3761</v>
      </c>
      <c r="E1703" s="268" t="s">
        <v>3635</v>
      </c>
      <c r="F1703" s="216">
        <v>31500000</v>
      </c>
      <c r="G1703" s="216">
        <v>2700000</v>
      </c>
      <c r="H1703" s="216"/>
      <c r="I1703" s="216"/>
      <c r="J1703" s="216"/>
      <c r="K1703" s="275">
        <v>28800000</v>
      </c>
      <c r="L1703" s="215" t="s">
        <v>74</v>
      </c>
      <c r="M1703" s="215"/>
      <c r="N1703" s="215"/>
      <c r="O1703" s="215"/>
    </row>
    <row r="1704" spans="1:15" ht="24" x14ac:dyDescent="0.25">
      <c r="A1704" s="255">
        <v>425</v>
      </c>
      <c r="B1704" s="215" t="s">
        <v>4865</v>
      </c>
      <c r="C1704" s="266" t="s">
        <v>3882</v>
      </c>
      <c r="D1704" s="267" t="s">
        <v>3761</v>
      </c>
      <c r="E1704" s="268" t="s">
        <v>3635</v>
      </c>
      <c r="F1704" s="216">
        <v>31500000</v>
      </c>
      <c r="G1704" s="216">
        <v>850000</v>
      </c>
      <c r="H1704" s="216"/>
      <c r="I1704" s="216"/>
      <c r="J1704" s="216"/>
      <c r="K1704" s="275">
        <v>30650000</v>
      </c>
      <c r="L1704" s="215" t="s">
        <v>74</v>
      </c>
      <c r="M1704" s="215"/>
      <c r="N1704" s="215"/>
      <c r="O1704" s="215"/>
    </row>
    <row r="1705" spans="1:15" ht="24" x14ac:dyDescent="0.25">
      <c r="A1705" s="255">
        <v>426</v>
      </c>
      <c r="B1705" s="215" t="s">
        <v>4866</v>
      </c>
      <c r="C1705" s="266" t="s">
        <v>3883</v>
      </c>
      <c r="D1705" s="267" t="s">
        <v>3761</v>
      </c>
      <c r="E1705" s="268" t="s">
        <v>3635</v>
      </c>
      <c r="F1705" s="216">
        <v>46500000</v>
      </c>
      <c r="G1705" s="216"/>
      <c r="H1705" s="216"/>
      <c r="I1705" s="216">
        <v>27600000</v>
      </c>
      <c r="J1705" s="216"/>
      <c r="K1705" s="275">
        <v>18900000</v>
      </c>
      <c r="L1705" s="215" t="s">
        <v>74</v>
      </c>
      <c r="M1705" s="215"/>
      <c r="N1705" s="215"/>
      <c r="O1705" s="215"/>
    </row>
    <row r="1706" spans="1:15" ht="24" x14ac:dyDescent="0.25">
      <c r="A1706" s="255">
        <v>427</v>
      </c>
      <c r="B1706" s="215" t="s">
        <v>4867</v>
      </c>
      <c r="C1706" s="266" t="s">
        <v>3883</v>
      </c>
      <c r="D1706" s="267" t="s">
        <v>3761</v>
      </c>
      <c r="E1706" s="268" t="s">
        <v>3635</v>
      </c>
      <c r="F1706" s="216">
        <v>46500000</v>
      </c>
      <c r="G1706" s="216"/>
      <c r="H1706" s="216"/>
      <c r="I1706" s="216"/>
      <c r="J1706" s="216"/>
      <c r="K1706" s="275">
        <v>46500000</v>
      </c>
      <c r="L1706" s="215" t="s">
        <v>74</v>
      </c>
      <c r="M1706" s="215"/>
      <c r="N1706" s="215"/>
      <c r="O1706" s="215"/>
    </row>
    <row r="1707" spans="1:15" ht="24" x14ac:dyDescent="0.25">
      <c r="A1707" s="255">
        <v>428</v>
      </c>
      <c r="B1707" s="215" t="s">
        <v>4868</v>
      </c>
      <c r="C1707" s="266" t="s">
        <v>3884</v>
      </c>
      <c r="D1707" s="267" t="s">
        <v>3761</v>
      </c>
      <c r="E1707" s="268" t="s">
        <v>3635</v>
      </c>
      <c r="F1707" s="216">
        <v>31500000</v>
      </c>
      <c r="G1707" s="216"/>
      <c r="H1707" s="216"/>
      <c r="I1707" s="216"/>
      <c r="J1707" s="216"/>
      <c r="K1707" s="275">
        <v>31500000</v>
      </c>
      <c r="L1707" s="215" t="s">
        <v>74</v>
      </c>
      <c r="M1707" s="215"/>
      <c r="N1707" s="215"/>
      <c r="O1707" s="215"/>
    </row>
    <row r="1708" spans="1:15" ht="24" x14ac:dyDescent="0.25">
      <c r="A1708" s="255">
        <v>429</v>
      </c>
      <c r="B1708" s="215" t="s">
        <v>4869</v>
      </c>
      <c r="C1708" s="266" t="s">
        <v>3884</v>
      </c>
      <c r="D1708" s="267" t="s">
        <v>3761</v>
      </c>
      <c r="E1708" s="268" t="s">
        <v>3635</v>
      </c>
      <c r="F1708" s="216">
        <v>31500000</v>
      </c>
      <c r="G1708" s="216">
        <v>1120000</v>
      </c>
      <c r="H1708" s="216"/>
      <c r="I1708" s="216"/>
      <c r="J1708" s="216"/>
      <c r="K1708" s="275">
        <v>30380000</v>
      </c>
      <c r="L1708" s="215" t="s">
        <v>74</v>
      </c>
      <c r="M1708" s="215"/>
      <c r="N1708" s="215"/>
      <c r="O1708" s="215"/>
    </row>
    <row r="1709" spans="1:15" x14ac:dyDescent="0.25">
      <c r="A1709" s="255">
        <v>430</v>
      </c>
      <c r="B1709" s="215" t="s">
        <v>4870</v>
      </c>
      <c r="C1709" s="266" t="s">
        <v>3885</v>
      </c>
      <c r="D1709" s="267" t="s">
        <v>3761</v>
      </c>
      <c r="E1709" s="268" t="s">
        <v>3635</v>
      </c>
      <c r="F1709" s="216">
        <v>31500000</v>
      </c>
      <c r="G1709" s="216">
        <v>8750000</v>
      </c>
      <c r="H1709" s="216"/>
      <c r="I1709" s="216"/>
      <c r="J1709" s="216"/>
      <c r="K1709" s="275">
        <v>22750000</v>
      </c>
      <c r="L1709" s="215" t="s">
        <v>74</v>
      </c>
      <c r="M1709" s="215"/>
      <c r="N1709" s="215"/>
      <c r="O1709" s="215"/>
    </row>
    <row r="1710" spans="1:15" x14ac:dyDescent="0.25">
      <c r="A1710" s="255">
        <v>431</v>
      </c>
      <c r="B1710" s="215" t="s">
        <v>4871</v>
      </c>
      <c r="C1710" s="266" t="s">
        <v>3885</v>
      </c>
      <c r="D1710" s="267" t="s">
        <v>3761</v>
      </c>
      <c r="E1710" s="268" t="s">
        <v>3635</v>
      </c>
      <c r="F1710" s="216">
        <v>31500000</v>
      </c>
      <c r="G1710" s="216"/>
      <c r="H1710" s="216"/>
      <c r="I1710" s="216">
        <v>6200000</v>
      </c>
      <c r="J1710" s="216"/>
      <c r="K1710" s="275">
        <v>25300000</v>
      </c>
      <c r="L1710" s="215" t="s">
        <v>74</v>
      </c>
      <c r="M1710" s="215"/>
      <c r="N1710" s="215"/>
      <c r="O1710" s="215"/>
    </row>
    <row r="1711" spans="1:15" x14ac:dyDescent="0.25">
      <c r="A1711" s="255">
        <v>432</v>
      </c>
      <c r="B1711" s="215" t="s">
        <v>4872</v>
      </c>
      <c r="C1711" s="266" t="s">
        <v>3885</v>
      </c>
      <c r="D1711" s="267" t="s">
        <v>3761</v>
      </c>
      <c r="E1711" s="268" t="s">
        <v>3635</v>
      </c>
      <c r="F1711" s="216">
        <v>31500000</v>
      </c>
      <c r="G1711" s="216">
        <v>875000</v>
      </c>
      <c r="H1711" s="216"/>
      <c r="I1711" s="216"/>
      <c r="J1711" s="216"/>
      <c r="K1711" s="275">
        <v>30625000</v>
      </c>
      <c r="L1711" s="215" t="s">
        <v>74</v>
      </c>
      <c r="M1711" s="215"/>
      <c r="N1711" s="215"/>
      <c r="O1711" s="215"/>
    </row>
    <row r="1712" spans="1:15" ht="24" x14ac:dyDescent="0.25">
      <c r="A1712" s="255">
        <v>433</v>
      </c>
      <c r="B1712" s="215" t="s">
        <v>4873</v>
      </c>
      <c r="C1712" s="266" t="s">
        <v>3884</v>
      </c>
      <c r="D1712" s="267" t="s">
        <v>3761</v>
      </c>
      <c r="E1712" s="268" t="s">
        <v>3635</v>
      </c>
      <c r="F1712" s="216">
        <v>31500000</v>
      </c>
      <c r="G1712" s="216">
        <v>1187500</v>
      </c>
      <c r="H1712" s="216"/>
      <c r="I1712" s="216"/>
      <c r="J1712" s="216"/>
      <c r="K1712" s="275">
        <v>30312500</v>
      </c>
      <c r="L1712" s="215" t="s">
        <v>74</v>
      </c>
      <c r="M1712" s="215"/>
      <c r="N1712" s="215"/>
      <c r="O1712" s="215"/>
    </row>
    <row r="1713" spans="1:15" x14ac:dyDescent="0.25">
      <c r="A1713" s="255">
        <v>434</v>
      </c>
      <c r="B1713" s="215" t="s">
        <v>4874</v>
      </c>
      <c r="C1713" s="266" t="s">
        <v>3886</v>
      </c>
      <c r="D1713" s="267" t="s">
        <v>3761</v>
      </c>
      <c r="E1713" s="268" t="s">
        <v>3635</v>
      </c>
      <c r="F1713" s="216">
        <v>94500000</v>
      </c>
      <c r="G1713" s="216">
        <v>2800000</v>
      </c>
      <c r="H1713" s="216"/>
      <c r="I1713" s="216">
        <v>9200000</v>
      </c>
      <c r="J1713" s="216"/>
      <c r="K1713" s="275">
        <v>82500000</v>
      </c>
      <c r="L1713" s="215" t="s">
        <v>74</v>
      </c>
      <c r="M1713" s="215"/>
      <c r="N1713" s="215"/>
      <c r="O1713" s="215"/>
    </row>
    <row r="1714" spans="1:15" x14ac:dyDescent="0.25">
      <c r="A1714" s="255">
        <v>435</v>
      </c>
      <c r="B1714" s="215" t="s">
        <v>4875</v>
      </c>
      <c r="C1714" s="266" t="s">
        <v>3887</v>
      </c>
      <c r="D1714" s="267" t="s">
        <v>3761</v>
      </c>
      <c r="E1714" s="268" t="s">
        <v>3635</v>
      </c>
      <c r="F1714" s="216">
        <v>31500000</v>
      </c>
      <c r="G1714" s="216">
        <v>800000</v>
      </c>
      <c r="H1714" s="216"/>
      <c r="I1714" s="216"/>
      <c r="J1714" s="216"/>
      <c r="K1714" s="275">
        <v>30700000</v>
      </c>
      <c r="L1714" s="215" t="s">
        <v>74</v>
      </c>
      <c r="M1714" s="215"/>
      <c r="N1714" s="215"/>
      <c r="O1714" s="215"/>
    </row>
    <row r="1715" spans="1:15" x14ac:dyDescent="0.25">
      <c r="A1715" s="255">
        <v>436</v>
      </c>
      <c r="B1715" s="215" t="s">
        <v>4876</v>
      </c>
      <c r="C1715" s="266" t="s">
        <v>3888</v>
      </c>
      <c r="D1715" s="267" t="s">
        <v>3761</v>
      </c>
      <c r="E1715" s="268" t="s">
        <v>3635</v>
      </c>
      <c r="F1715" s="216">
        <v>31500000</v>
      </c>
      <c r="G1715" s="216">
        <v>1500000</v>
      </c>
      <c r="H1715" s="216"/>
      <c r="I1715" s="216">
        <v>18600000</v>
      </c>
      <c r="J1715" s="216"/>
      <c r="K1715" s="275">
        <v>11400000</v>
      </c>
      <c r="L1715" s="215" t="s">
        <v>74</v>
      </c>
      <c r="M1715" s="215"/>
      <c r="N1715" s="215"/>
      <c r="O1715" s="215"/>
    </row>
    <row r="1716" spans="1:15" x14ac:dyDescent="0.25">
      <c r="A1716" s="255">
        <v>437</v>
      </c>
      <c r="B1716" s="215" t="s">
        <v>4848</v>
      </c>
      <c r="C1716" s="266" t="s">
        <v>3885</v>
      </c>
      <c r="D1716" s="267" t="s">
        <v>3761</v>
      </c>
      <c r="E1716" s="268" t="s">
        <v>3635</v>
      </c>
      <c r="F1716" s="216">
        <v>31500000</v>
      </c>
      <c r="G1716" s="216"/>
      <c r="H1716" s="216"/>
      <c r="I1716" s="216">
        <v>6200000</v>
      </c>
      <c r="J1716" s="216"/>
      <c r="K1716" s="275">
        <v>25300000</v>
      </c>
      <c r="L1716" s="215" t="s">
        <v>74</v>
      </c>
      <c r="M1716" s="215"/>
      <c r="N1716" s="215"/>
      <c r="O1716" s="215"/>
    </row>
    <row r="1717" spans="1:15" x14ac:dyDescent="0.25">
      <c r="A1717" s="255">
        <v>438</v>
      </c>
      <c r="B1717" s="215" t="s">
        <v>4857</v>
      </c>
      <c r="C1717" s="266" t="s">
        <v>3889</v>
      </c>
      <c r="D1717" s="267" t="s">
        <v>3761</v>
      </c>
      <c r="E1717" s="268" t="s">
        <v>3635</v>
      </c>
      <c r="F1717" s="216">
        <v>31500000</v>
      </c>
      <c r="G1717" s="216">
        <v>2100000</v>
      </c>
      <c r="H1717" s="216"/>
      <c r="I1717" s="216">
        <v>9000000</v>
      </c>
      <c r="J1717" s="216"/>
      <c r="K1717" s="275">
        <v>20400000</v>
      </c>
      <c r="L1717" s="215" t="s">
        <v>74</v>
      </c>
      <c r="M1717" s="215"/>
      <c r="N1717" s="215"/>
      <c r="O1717" s="215"/>
    </row>
    <row r="1718" spans="1:15" ht="24" x14ac:dyDescent="0.25">
      <c r="A1718" s="255">
        <v>439</v>
      </c>
      <c r="B1718" s="215" t="s">
        <v>4877</v>
      </c>
      <c r="C1718" s="266" t="s">
        <v>3884</v>
      </c>
      <c r="D1718" s="267" t="s">
        <v>3761</v>
      </c>
      <c r="E1718" s="268" t="s">
        <v>3635</v>
      </c>
      <c r="F1718" s="216">
        <v>31500000</v>
      </c>
      <c r="G1718" s="216">
        <v>900000</v>
      </c>
      <c r="H1718" s="216"/>
      <c r="I1718" s="216">
        <v>7000000</v>
      </c>
      <c r="J1718" s="216"/>
      <c r="K1718" s="275">
        <v>23600000</v>
      </c>
      <c r="L1718" s="215" t="s">
        <v>74</v>
      </c>
      <c r="M1718" s="215"/>
      <c r="N1718" s="215"/>
      <c r="O1718" s="215"/>
    </row>
    <row r="1719" spans="1:15" x14ac:dyDescent="0.25">
      <c r="A1719" s="255">
        <v>440</v>
      </c>
      <c r="B1719" s="215" t="s">
        <v>4878</v>
      </c>
      <c r="C1719" s="266" t="s">
        <v>3890</v>
      </c>
      <c r="D1719" s="267" t="s">
        <v>3761</v>
      </c>
      <c r="E1719" s="268" t="s">
        <v>3635</v>
      </c>
      <c r="F1719" s="216">
        <v>46000000</v>
      </c>
      <c r="G1719" s="216">
        <v>1100000</v>
      </c>
      <c r="H1719" s="216"/>
      <c r="I1719" s="216"/>
      <c r="J1719" s="216"/>
      <c r="K1719" s="275">
        <v>44900000</v>
      </c>
      <c r="L1719" s="215" t="s">
        <v>74</v>
      </c>
      <c r="M1719" s="215"/>
      <c r="N1719" s="215"/>
      <c r="O1719" s="215"/>
    </row>
    <row r="1720" spans="1:15" ht="24" x14ac:dyDescent="0.25">
      <c r="A1720" s="255">
        <v>441</v>
      </c>
      <c r="B1720" s="215" t="s">
        <v>4879</v>
      </c>
      <c r="C1720" s="266" t="s">
        <v>3891</v>
      </c>
      <c r="D1720" s="267" t="s">
        <v>3761</v>
      </c>
      <c r="E1720" s="268" t="s">
        <v>3635</v>
      </c>
      <c r="F1720" s="216">
        <v>31500000</v>
      </c>
      <c r="G1720" s="216">
        <v>3200000</v>
      </c>
      <c r="H1720" s="216"/>
      <c r="I1720" s="216"/>
      <c r="J1720" s="216"/>
      <c r="K1720" s="275">
        <v>28300000</v>
      </c>
      <c r="L1720" s="215" t="s">
        <v>74</v>
      </c>
      <c r="M1720" s="215"/>
      <c r="N1720" s="215"/>
      <c r="O1720" s="215"/>
    </row>
    <row r="1721" spans="1:15" x14ac:dyDescent="0.25">
      <c r="A1721" s="255">
        <v>442</v>
      </c>
      <c r="B1721" s="215" t="s">
        <v>4880</v>
      </c>
      <c r="C1721" s="266" t="s">
        <v>3892</v>
      </c>
      <c r="D1721" s="267" t="s">
        <v>3761</v>
      </c>
      <c r="E1721" s="268" t="s">
        <v>3635</v>
      </c>
      <c r="F1721" s="216">
        <v>31500000</v>
      </c>
      <c r="G1721" s="216">
        <v>850000</v>
      </c>
      <c r="H1721" s="216"/>
      <c r="I1721" s="216"/>
      <c r="J1721" s="216"/>
      <c r="K1721" s="275">
        <v>30650000</v>
      </c>
      <c r="L1721" s="215" t="s">
        <v>74</v>
      </c>
      <c r="M1721" s="215"/>
      <c r="N1721" s="215"/>
      <c r="O1721" s="215"/>
    </row>
    <row r="1722" spans="1:15" x14ac:dyDescent="0.25">
      <c r="A1722" s="255">
        <v>443</v>
      </c>
      <c r="B1722" s="215" t="s">
        <v>4881</v>
      </c>
      <c r="C1722" s="266" t="s">
        <v>3893</v>
      </c>
      <c r="D1722" s="267" t="s">
        <v>3761</v>
      </c>
      <c r="E1722" s="268" t="s">
        <v>3635</v>
      </c>
      <c r="F1722" s="216">
        <v>94500000</v>
      </c>
      <c r="G1722" s="216">
        <v>13700000</v>
      </c>
      <c r="H1722" s="216"/>
      <c r="I1722" s="216"/>
      <c r="J1722" s="216"/>
      <c r="K1722" s="275">
        <v>80800000</v>
      </c>
      <c r="L1722" s="215" t="s">
        <v>74</v>
      </c>
      <c r="M1722" s="215"/>
      <c r="N1722" s="215"/>
      <c r="O1722" s="215"/>
    </row>
    <row r="1723" spans="1:15" ht="24" x14ac:dyDescent="0.25">
      <c r="A1723" s="255">
        <v>444</v>
      </c>
      <c r="B1723" s="215" t="s">
        <v>4882</v>
      </c>
      <c r="C1723" s="266" t="s">
        <v>3894</v>
      </c>
      <c r="D1723" s="267" t="s">
        <v>3761</v>
      </c>
      <c r="E1723" s="268" t="s">
        <v>3635</v>
      </c>
      <c r="F1723" s="216">
        <v>31500000</v>
      </c>
      <c r="G1723" s="216"/>
      <c r="H1723" s="216"/>
      <c r="I1723" s="216">
        <v>6200000</v>
      </c>
      <c r="J1723" s="216"/>
      <c r="K1723" s="275">
        <v>25300000</v>
      </c>
      <c r="L1723" s="215" t="s">
        <v>74</v>
      </c>
      <c r="M1723" s="215"/>
      <c r="N1723" s="215"/>
      <c r="O1723" s="215"/>
    </row>
    <row r="1724" spans="1:15" x14ac:dyDescent="0.25">
      <c r="A1724" s="255">
        <v>445</v>
      </c>
      <c r="B1724" s="215" t="s">
        <v>4883</v>
      </c>
      <c r="C1724" s="266" t="s">
        <v>3895</v>
      </c>
      <c r="D1724" s="267" t="s">
        <v>3761</v>
      </c>
      <c r="E1724" s="268" t="s">
        <v>3635</v>
      </c>
      <c r="F1724" s="216">
        <v>9700000</v>
      </c>
      <c r="G1724" s="216">
        <v>2000000</v>
      </c>
      <c r="H1724" s="216"/>
      <c r="I1724" s="216"/>
      <c r="J1724" s="216"/>
      <c r="K1724" s="275">
        <v>7700000</v>
      </c>
      <c r="L1724" s="215" t="s">
        <v>74</v>
      </c>
      <c r="M1724" s="215"/>
      <c r="N1724" s="215"/>
      <c r="O1724" s="215"/>
    </row>
    <row r="1725" spans="1:15" x14ac:dyDescent="0.25">
      <c r="A1725" s="255">
        <v>446</v>
      </c>
      <c r="B1725" s="215" t="s">
        <v>4884</v>
      </c>
      <c r="C1725" s="266" t="s">
        <v>3896</v>
      </c>
      <c r="D1725" s="267" t="s">
        <v>3761</v>
      </c>
      <c r="E1725" s="268" t="s">
        <v>3635</v>
      </c>
      <c r="F1725" s="216">
        <v>31500000</v>
      </c>
      <c r="G1725" s="216">
        <v>850000</v>
      </c>
      <c r="H1725" s="216"/>
      <c r="I1725" s="216"/>
      <c r="J1725" s="216"/>
      <c r="K1725" s="275">
        <v>30650000</v>
      </c>
      <c r="L1725" s="215" t="s">
        <v>74</v>
      </c>
      <c r="M1725" s="215"/>
      <c r="N1725" s="215"/>
      <c r="O1725" s="215"/>
    </row>
    <row r="1726" spans="1:15" x14ac:dyDescent="0.25">
      <c r="A1726" s="255">
        <v>447</v>
      </c>
      <c r="B1726" s="215" t="s">
        <v>4885</v>
      </c>
      <c r="C1726" s="266" t="s">
        <v>3897</v>
      </c>
      <c r="D1726" s="267" t="s">
        <v>3761</v>
      </c>
      <c r="E1726" s="268" t="s">
        <v>3635</v>
      </c>
      <c r="F1726" s="216">
        <v>31500000</v>
      </c>
      <c r="G1726" s="216">
        <v>850000</v>
      </c>
      <c r="H1726" s="216"/>
      <c r="I1726" s="216">
        <v>12400000</v>
      </c>
      <c r="J1726" s="216"/>
      <c r="K1726" s="275">
        <v>18250000</v>
      </c>
      <c r="L1726" s="215" t="s">
        <v>74</v>
      </c>
      <c r="M1726" s="215"/>
      <c r="N1726" s="215"/>
      <c r="O1726" s="215"/>
    </row>
    <row r="1727" spans="1:15" x14ac:dyDescent="0.25">
      <c r="A1727" s="255">
        <v>448</v>
      </c>
      <c r="B1727" s="215" t="s">
        <v>4886</v>
      </c>
      <c r="C1727" s="266" t="s">
        <v>3897</v>
      </c>
      <c r="D1727" s="267" t="s">
        <v>3761</v>
      </c>
      <c r="E1727" s="268" t="s">
        <v>3635</v>
      </c>
      <c r="F1727" s="216">
        <v>31500000</v>
      </c>
      <c r="G1727" s="216">
        <v>850000</v>
      </c>
      <c r="H1727" s="216"/>
      <c r="I1727" s="216"/>
      <c r="J1727" s="216"/>
      <c r="K1727" s="275">
        <v>30650000</v>
      </c>
      <c r="L1727" s="215" t="s">
        <v>74</v>
      </c>
      <c r="M1727" s="215"/>
      <c r="N1727" s="215"/>
      <c r="O1727" s="215"/>
    </row>
    <row r="1728" spans="1:15" x14ac:dyDescent="0.25">
      <c r="A1728" s="255">
        <v>449</v>
      </c>
      <c r="B1728" s="215" t="s">
        <v>4887</v>
      </c>
      <c r="C1728" s="266" t="s">
        <v>3898</v>
      </c>
      <c r="D1728" s="267" t="s">
        <v>3761</v>
      </c>
      <c r="E1728" s="268" t="s">
        <v>3635</v>
      </c>
      <c r="F1728" s="216">
        <v>31500000</v>
      </c>
      <c r="G1728" s="216">
        <v>800000</v>
      </c>
      <c r="H1728" s="216"/>
      <c r="I1728" s="216">
        <v>12000000</v>
      </c>
      <c r="J1728" s="216"/>
      <c r="K1728" s="275">
        <v>18700000</v>
      </c>
      <c r="L1728" s="215" t="s">
        <v>74</v>
      </c>
      <c r="M1728" s="215"/>
      <c r="N1728" s="215"/>
      <c r="O1728" s="215"/>
    </row>
    <row r="1729" spans="1:15" x14ac:dyDescent="0.25">
      <c r="A1729" s="255">
        <v>450</v>
      </c>
      <c r="B1729" s="215" t="s">
        <v>4888</v>
      </c>
      <c r="C1729" s="266" t="s">
        <v>3899</v>
      </c>
      <c r="D1729" s="267" t="s">
        <v>3761</v>
      </c>
      <c r="E1729" s="268" t="s">
        <v>3635</v>
      </c>
      <c r="F1729" s="216">
        <v>31500000</v>
      </c>
      <c r="G1729" s="216">
        <v>400000</v>
      </c>
      <c r="H1729" s="216"/>
      <c r="I1729" s="216"/>
      <c r="J1729" s="216"/>
      <c r="K1729" s="275">
        <v>31100000</v>
      </c>
      <c r="L1729" s="215" t="s">
        <v>74</v>
      </c>
      <c r="M1729" s="215"/>
      <c r="N1729" s="215"/>
      <c r="O1729" s="215"/>
    </row>
    <row r="1730" spans="1:15" ht="24" x14ac:dyDescent="0.25">
      <c r="A1730" s="255">
        <v>451</v>
      </c>
      <c r="B1730" s="215" t="s">
        <v>4889</v>
      </c>
      <c r="C1730" s="266" t="s">
        <v>3900</v>
      </c>
      <c r="D1730" s="267" t="s">
        <v>3761</v>
      </c>
      <c r="E1730" s="268" t="s">
        <v>3635</v>
      </c>
      <c r="F1730" s="216">
        <v>27600000</v>
      </c>
      <c r="G1730" s="216"/>
      <c r="H1730" s="216"/>
      <c r="I1730" s="216">
        <v>18400000</v>
      </c>
      <c r="J1730" s="216"/>
      <c r="K1730" s="275">
        <v>9200000</v>
      </c>
      <c r="L1730" s="215" t="s">
        <v>74</v>
      </c>
      <c r="M1730" s="215"/>
      <c r="N1730" s="215"/>
      <c r="O1730" s="215"/>
    </row>
    <row r="1731" spans="1:15" x14ac:dyDescent="0.25">
      <c r="A1731" s="255">
        <v>452</v>
      </c>
      <c r="B1731" s="215" t="s">
        <v>4890</v>
      </c>
      <c r="C1731" s="266" t="s">
        <v>3901</v>
      </c>
      <c r="D1731" s="267" t="s">
        <v>3761</v>
      </c>
      <c r="E1731" s="268" t="s">
        <v>3635</v>
      </c>
      <c r="F1731" s="216">
        <v>46500000</v>
      </c>
      <c r="G1731" s="216"/>
      <c r="H1731" s="216"/>
      <c r="I1731" s="216">
        <v>9200000</v>
      </c>
      <c r="J1731" s="216"/>
      <c r="K1731" s="275">
        <v>37300000</v>
      </c>
      <c r="L1731" s="215" t="s">
        <v>74</v>
      </c>
      <c r="M1731" s="215"/>
      <c r="N1731" s="215"/>
      <c r="O1731" s="215"/>
    </row>
    <row r="1732" spans="1:15" x14ac:dyDescent="0.25">
      <c r="A1732" s="255">
        <v>453</v>
      </c>
      <c r="B1732" s="215" t="s">
        <v>4891</v>
      </c>
      <c r="C1732" s="266" t="s">
        <v>3895</v>
      </c>
      <c r="D1732" s="267" t="s">
        <v>3761</v>
      </c>
      <c r="E1732" s="268" t="s">
        <v>3635</v>
      </c>
      <c r="F1732" s="216">
        <v>9700000</v>
      </c>
      <c r="G1732" s="216">
        <v>1000000</v>
      </c>
      <c r="H1732" s="216"/>
      <c r="I1732" s="216"/>
      <c r="J1732" s="216"/>
      <c r="K1732" s="275">
        <v>8700000</v>
      </c>
      <c r="L1732" s="215" t="s">
        <v>74</v>
      </c>
      <c r="M1732" s="215"/>
      <c r="N1732" s="215"/>
      <c r="O1732" s="215"/>
    </row>
    <row r="1733" spans="1:15" x14ac:dyDescent="0.25">
      <c r="A1733" s="255">
        <v>454</v>
      </c>
      <c r="B1733" s="215" t="s">
        <v>4892</v>
      </c>
      <c r="C1733" s="266" t="s">
        <v>3895</v>
      </c>
      <c r="D1733" s="267" t="s">
        <v>3761</v>
      </c>
      <c r="E1733" s="268" t="s">
        <v>3635</v>
      </c>
      <c r="F1733" s="216">
        <v>6700000</v>
      </c>
      <c r="G1733" s="216"/>
      <c r="H1733" s="216"/>
      <c r="I1733" s="216"/>
      <c r="J1733" s="216"/>
      <c r="K1733" s="275">
        <v>6700000</v>
      </c>
      <c r="L1733" s="215" t="s">
        <v>74</v>
      </c>
      <c r="M1733" s="215"/>
      <c r="N1733" s="215"/>
      <c r="O1733" s="215"/>
    </row>
    <row r="1734" spans="1:15" ht="24" x14ac:dyDescent="0.25">
      <c r="A1734" s="255">
        <v>455</v>
      </c>
      <c r="B1734" s="215" t="s">
        <v>4893</v>
      </c>
      <c r="C1734" s="266" t="s">
        <v>3902</v>
      </c>
      <c r="D1734" s="267" t="s">
        <v>3761</v>
      </c>
      <c r="E1734" s="268" t="s">
        <v>3635</v>
      </c>
      <c r="F1734" s="216">
        <v>46000000</v>
      </c>
      <c r="G1734" s="216">
        <v>1740000</v>
      </c>
      <c r="H1734" s="216"/>
      <c r="I1734" s="216"/>
      <c r="J1734" s="216"/>
      <c r="K1734" s="275">
        <v>44260000</v>
      </c>
      <c r="L1734" s="215" t="s">
        <v>74</v>
      </c>
      <c r="M1734" s="215"/>
      <c r="N1734" s="215"/>
      <c r="O1734" s="215"/>
    </row>
    <row r="1735" spans="1:15" ht="24" x14ac:dyDescent="0.25">
      <c r="A1735" s="255">
        <v>456</v>
      </c>
      <c r="B1735" s="215" t="s">
        <v>1285</v>
      </c>
      <c r="C1735" s="266" t="s">
        <v>3902</v>
      </c>
      <c r="D1735" s="267" t="s">
        <v>3761</v>
      </c>
      <c r="E1735" s="268" t="s">
        <v>3635</v>
      </c>
      <c r="F1735" s="216">
        <v>31500000</v>
      </c>
      <c r="G1735" s="216">
        <v>6000000</v>
      </c>
      <c r="H1735" s="216"/>
      <c r="I1735" s="216">
        <v>12000000</v>
      </c>
      <c r="J1735" s="216"/>
      <c r="K1735" s="275">
        <v>13500000</v>
      </c>
      <c r="L1735" s="215" t="s">
        <v>74</v>
      </c>
      <c r="M1735" s="215"/>
      <c r="N1735" s="215"/>
      <c r="O1735" s="215"/>
    </row>
    <row r="1736" spans="1:15" ht="24" x14ac:dyDescent="0.25">
      <c r="A1736" s="255">
        <v>457</v>
      </c>
      <c r="B1736" s="215" t="s">
        <v>4894</v>
      </c>
      <c r="C1736" s="266" t="s">
        <v>3902</v>
      </c>
      <c r="D1736" s="267" t="s">
        <v>3761</v>
      </c>
      <c r="E1736" s="268" t="s">
        <v>3635</v>
      </c>
      <c r="F1736" s="216">
        <v>31500000</v>
      </c>
      <c r="G1736" s="216"/>
      <c r="H1736" s="216"/>
      <c r="I1736" s="216">
        <v>6200000</v>
      </c>
      <c r="J1736" s="216"/>
      <c r="K1736" s="275">
        <v>25300000</v>
      </c>
      <c r="L1736" s="215" t="s">
        <v>74</v>
      </c>
      <c r="M1736" s="215"/>
      <c r="N1736" s="215"/>
      <c r="O1736" s="215"/>
    </row>
    <row r="1737" spans="1:15" x14ac:dyDescent="0.25">
      <c r="A1737" s="255">
        <v>458</v>
      </c>
      <c r="B1737" s="215" t="s">
        <v>4895</v>
      </c>
      <c r="C1737" s="266" t="s">
        <v>3903</v>
      </c>
      <c r="D1737" s="267" t="s">
        <v>3761</v>
      </c>
      <c r="E1737" s="268" t="s">
        <v>3635</v>
      </c>
      <c r="F1737" s="216">
        <v>46500000</v>
      </c>
      <c r="G1737" s="216">
        <v>570000</v>
      </c>
      <c r="H1737" s="216"/>
      <c r="I1737" s="216">
        <v>27600000</v>
      </c>
      <c r="J1737" s="216"/>
      <c r="K1737" s="275">
        <v>18330000</v>
      </c>
      <c r="L1737" s="215" t="s">
        <v>74</v>
      </c>
      <c r="M1737" s="215"/>
      <c r="N1737" s="215"/>
      <c r="O1737" s="215"/>
    </row>
    <row r="1738" spans="1:15" x14ac:dyDescent="0.25">
      <c r="A1738" s="255">
        <v>459</v>
      </c>
      <c r="B1738" s="215" t="s">
        <v>4896</v>
      </c>
      <c r="C1738" s="266" t="s">
        <v>3904</v>
      </c>
      <c r="D1738" s="267" t="s">
        <v>3761</v>
      </c>
      <c r="E1738" s="268" t="s">
        <v>3635</v>
      </c>
      <c r="F1738" s="216">
        <v>31500000</v>
      </c>
      <c r="G1738" s="216"/>
      <c r="H1738" s="216"/>
      <c r="I1738" s="216">
        <v>6200000</v>
      </c>
      <c r="J1738" s="216"/>
      <c r="K1738" s="275">
        <v>25300000</v>
      </c>
      <c r="L1738" s="215" t="s">
        <v>74</v>
      </c>
      <c r="M1738" s="215"/>
      <c r="N1738" s="215"/>
      <c r="O1738" s="215"/>
    </row>
    <row r="1739" spans="1:15" ht="24" x14ac:dyDescent="0.25">
      <c r="A1739" s="255">
        <v>460</v>
      </c>
      <c r="B1739" s="215" t="s">
        <v>4897</v>
      </c>
      <c r="C1739" s="266" t="s">
        <v>3905</v>
      </c>
      <c r="D1739" s="267" t="s">
        <v>3761</v>
      </c>
      <c r="E1739" s="268" t="s">
        <v>3635</v>
      </c>
      <c r="F1739" s="216">
        <v>31500000</v>
      </c>
      <c r="G1739" s="216"/>
      <c r="H1739" s="216"/>
      <c r="I1739" s="216">
        <v>6200000</v>
      </c>
      <c r="J1739" s="216"/>
      <c r="K1739" s="275">
        <v>25300000</v>
      </c>
      <c r="L1739" s="215" t="s">
        <v>74</v>
      </c>
      <c r="M1739" s="215"/>
      <c r="N1739" s="215"/>
      <c r="O1739" s="215"/>
    </row>
    <row r="1740" spans="1:15" x14ac:dyDescent="0.25">
      <c r="A1740" s="255">
        <v>461</v>
      </c>
      <c r="B1740" s="215" t="s">
        <v>4898</v>
      </c>
      <c r="C1740" s="266" t="s">
        <v>3906</v>
      </c>
      <c r="D1740" s="267" t="s">
        <v>3761</v>
      </c>
      <c r="E1740" s="268" t="s">
        <v>3635</v>
      </c>
      <c r="F1740" s="216">
        <v>31500000</v>
      </c>
      <c r="G1740" s="216">
        <v>1100000</v>
      </c>
      <c r="H1740" s="216"/>
      <c r="I1740" s="216"/>
      <c r="J1740" s="216"/>
      <c r="K1740" s="275">
        <v>30400000</v>
      </c>
      <c r="L1740" s="215" t="s">
        <v>74</v>
      </c>
      <c r="M1740" s="215"/>
      <c r="N1740" s="215"/>
      <c r="O1740" s="215"/>
    </row>
    <row r="1741" spans="1:15" x14ac:dyDescent="0.25">
      <c r="A1741" s="255">
        <v>462</v>
      </c>
      <c r="B1741" s="215" t="s">
        <v>4899</v>
      </c>
      <c r="C1741" s="266" t="s">
        <v>3895</v>
      </c>
      <c r="D1741" s="267" t="s">
        <v>3761</v>
      </c>
      <c r="E1741" s="268" t="s">
        <v>3635</v>
      </c>
      <c r="F1741" s="216">
        <v>6700000</v>
      </c>
      <c r="G1741" s="216">
        <v>3640000</v>
      </c>
      <c r="H1741" s="216"/>
      <c r="I1741" s="216"/>
      <c r="J1741" s="216"/>
      <c r="K1741" s="275">
        <v>3060000</v>
      </c>
      <c r="L1741" s="215" t="s">
        <v>74</v>
      </c>
      <c r="M1741" s="215"/>
      <c r="N1741" s="215"/>
      <c r="O1741" s="215"/>
    </row>
    <row r="1742" spans="1:15" ht="24" x14ac:dyDescent="0.25">
      <c r="A1742" s="255">
        <v>463</v>
      </c>
      <c r="B1742" s="215" t="s">
        <v>4900</v>
      </c>
      <c r="C1742" s="266" t="s">
        <v>3907</v>
      </c>
      <c r="D1742" s="267" t="s">
        <v>3761</v>
      </c>
      <c r="E1742" s="268" t="s">
        <v>3635</v>
      </c>
      <c r="F1742" s="216">
        <v>31500000</v>
      </c>
      <c r="G1742" s="216">
        <v>1100000</v>
      </c>
      <c r="H1742" s="216"/>
      <c r="I1742" s="216"/>
      <c r="J1742" s="216"/>
      <c r="K1742" s="275">
        <v>30400000</v>
      </c>
      <c r="L1742" s="215" t="s">
        <v>74</v>
      </c>
      <c r="M1742" s="215"/>
      <c r="N1742" s="215"/>
      <c r="O1742" s="215"/>
    </row>
    <row r="1743" spans="1:15" x14ac:dyDescent="0.25">
      <c r="A1743" s="255">
        <v>464</v>
      </c>
      <c r="B1743" s="215" t="s">
        <v>4901</v>
      </c>
      <c r="C1743" s="266" t="s">
        <v>3908</v>
      </c>
      <c r="D1743" s="267" t="s">
        <v>3761</v>
      </c>
      <c r="E1743" s="268" t="s">
        <v>3635</v>
      </c>
      <c r="F1743" s="216">
        <v>31500000</v>
      </c>
      <c r="G1743" s="216">
        <v>7900000</v>
      </c>
      <c r="H1743" s="216"/>
      <c r="I1743" s="216">
        <v>19800000</v>
      </c>
      <c r="J1743" s="216"/>
      <c r="K1743" s="275">
        <v>3800000</v>
      </c>
      <c r="L1743" s="215" t="s">
        <v>74</v>
      </c>
      <c r="M1743" s="215"/>
      <c r="N1743" s="215"/>
      <c r="O1743" s="215"/>
    </row>
    <row r="1744" spans="1:15" ht="24" x14ac:dyDescent="0.25">
      <c r="A1744" s="255">
        <v>465</v>
      </c>
      <c r="B1744" s="215" t="s">
        <v>4902</v>
      </c>
      <c r="C1744" s="266" t="s">
        <v>3902</v>
      </c>
      <c r="D1744" s="267" t="s">
        <v>3761</v>
      </c>
      <c r="E1744" s="268" t="s">
        <v>3635</v>
      </c>
      <c r="F1744" s="216">
        <v>155000000</v>
      </c>
      <c r="G1744" s="216"/>
      <c r="H1744" s="216"/>
      <c r="I1744" s="216">
        <v>40000000</v>
      </c>
      <c r="J1744" s="216"/>
      <c r="K1744" s="275">
        <v>115000000</v>
      </c>
      <c r="L1744" s="215" t="s">
        <v>74</v>
      </c>
      <c r="M1744" s="215"/>
      <c r="N1744" s="215"/>
      <c r="O1744" s="215"/>
    </row>
    <row r="1745" spans="1:15" ht="24" x14ac:dyDescent="0.25">
      <c r="A1745" s="255">
        <v>466</v>
      </c>
      <c r="B1745" s="215" t="s">
        <v>4903</v>
      </c>
      <c r="C1745" s="266" t="s">
        <v>3909</v>
      </c>
      <c r="D1745" s="267" t="s">
        <v>3761</v>
      </c>
      <c r="E1745" s="268" t="s">
        <v>3635</v>
      </c>
      <c r="F1745" s="216">
        <v>31500000</v>
      </c>
      <c r="G1745" s="216"/>
      <c r="H1745" s="216"/>
      <c r="I1745" s="216"/>
      <c r="J1745" s="216"/>
      <c r="K1745" s="275">
        <v>31500000</v>
      </c>
      <c r="L1745" s="215" t="s">
        <v>74</v>
      </c>
      <c r="M1745" s="215"/>
      <c r="N1745" s="215"/>
      <c r="O1745" s="215"/>
    </row>
    <row r="1746" spans="1:15" ht="24" x14ac:dyDescent="0.25">
      <c r="A1746" s="255">
        <v>467</v>
      </c>
      <c r="B1746" s="215" t="s">
        <v>4904</v>
      </c>
      <c r="C1746" s="266" t="s">
        <v>3902</v>
      </c>
      <c r="D1746" s="267" t="s">
        <v>3761</v>
      </c>
      <c r="E1746" s="268" t="s">
        <v>3635</v>
      </c>
      <c r="F1746" s="216">
        <v>31000000</v>
      </c>
      <c r="G1746" s="216"/>
      <c r="H1746" s="216"/>
      <c r="I1746" s="216">
        <v>6000000</v>
      </c>
      <c r="J1746" s="216"/>
      <c r="K1746" s="275">
        <v>25000000</v>
      </c>
      <c r="L1746" s="215" t="s">
        <v>74</v>
      </c>
      <c r="M1746" s="215"/>
      <c r="N1746" s="215"/>
      <c r="O1746" s="253"/>
    </row>
    <row r="1747" spans="1:15" x14ac:dyDescent="0.25">
      <c r="A1747" s="255">
        <v>468</v>
      </c>
      <c r="B1747" s="215" t="s">
        <v>4905</v>
      </c>
      <c r="C1747" s="266" t="s">
        <v>3896</v>
      </c>
      <c r="D1747" s="267" t="s">
        <v>3761</v>
      </c>
      <c r="E1747" s="268" t="s">
        <v>3635</v>
      </c>
      <c r="F1747" s="216">
        <v>31500000</v>
      </c>
      <c r="G1747" s="216">
        <v>800000</v>
      </c>
      <c r="H1747" s="216"/>
      <c r="I1747" s="216"/>
      <c r="J1747" s="216"/>
      <c r="K1747" s="275">
        <v>30700000</v>
      </c>
      <c r="L1747" s="215" t="s">
        <v>74</v>
      </c>
      <c r="M1747" s="215"/>
      <c r="N1747" s="215"/>
      <c r="O1747" s="253"/>
    </row>
    <row r="1748" spans="1:15" x14ac:dyDescent="0.25">
      <c r="A1748" s="255">
        <v>469</v>
      </c>
      <c r="B1748" s="215" t="s">
        <v>4906</v>
      </c>
      <c r="C1748" s="266" t="s">
        <v>3910</v>
      </c>
      <c r="D1748" s="267" t="s">
        <v>3761</v>
      </c>
      <c r="E1748" s="268" t="s">
        <v>3635</v>
      </c>
      <c r="F1748" s="216">
        <v>46500000</v>
      </c>
      <c r="G1748" s="216"/>
      <c r="H1748" s="216"/>
      <c r="I1748" s="216"/>
      <c r="J1748" s="216"/>
      <c r="K1748" s="275">
        <v>46500000</v>
      </c>
      <c r="L1748" s="215" t="s">
        <v>74</v>
      </c>
      <c r="M1748" s="215"/>
      <c r="N1748" s="270"/>
      <c r="O1748" s="253"/>
    </row>
    <row r="1749" spans="1:15" ht="24" x14ac:dyDescent="0.25">
      <c r="A1749" s="255">
        <v>470</v>
      </c>
      <c r="B1749" s="215" t="s">
        <v>4907</v>
      </c>
      <c r="C1749" s="266" t="s">
        <v>3911</v>
      </c>
      <c r="D1749" s="267" t="s">
        <v>3761</v>
      </c>
      <c r="E1749" s="268" t="s">
        <v>3635</v>
      </c>
      <c r="F1749" s="216">
        <v>31500000</v>
      </c>
      <c r="G1749" s="216">
        <v>900000</v>
      </c>
      <c r="H1749" s="216"/>
      <c r="I1749" s="216">
        <v>6200000</v>
      </c>
      <c r="J1749" s="216"/>
      <c r="K1749" s="275">
        <v>24400000</v>
      </c>
      <c r="L1749" s="215" t="s">
        <v>74</v>
      </c>
      <c r="M1749" s="215"/>
      <c r="N1749" s="215"/>
      <c r="O1749" s="253"/>
    </row>
    <row r="1750" spans="1:15" x14ac:dyDescent="0.25">
      <c r="A1750" s="255">
        <v>471</v>
      </c>
      <c r="B1750" s="215" t="s">
        <v>4908</v>
      </c>
      <c r="C1750" s="266" t="s">
        <v>3912</v>
      </c>
      <c r="D1750" s="267" t="s">
        <v>3636</v>
      </c>
      <c r="E1750" s="268" t="s">
        <v>3635</v>
      </c>
      <c r="F1750" s="216">
        <v>378200000</v>
      </c>
      <c r="G1750" s="216">
        <v>84406000</v>
      </c>
      <c r="H1750" s="216"/>
      <c r="I1750" s="216"/>
      <c r="J1750" s="216"/>
      <c r="K1750" s="275">
        <v>293794000</v>
      </c>
      <c r="L1750" s="215" t="s">
        <v>74</v>
      </c>
      <c r="M1750" s="215"/>
      <c r="N1750" s="270"/>
      <c r="O1750" s="253"/>
    </row>
    <row r="1751" spans="1:15" x14ac:dyDescent="0.25">
      <c r="A1751" s="255">
        <v>472</v>
      </c>
      <c r="B1751" s="215" t="s">
        <v>4909</v>
      </c>
      <c r="C1751" s="266" t="s">
        <v>3913</v>
      </c>
      <c r="D1751" s="267" t="s">
        <v>3636</v>
      </c>
      <c r="E1751" s="268" t="s">
        <v>3635</v>
      </c>
      <c r="F1751" s="216">
        <v>1518800000</v>
      </c>
      <c r="G1751" s="216">
        <v>450000000</v>
      </c>
      <c r="H1751" s="216"/>
      <c r="I1751" s="216"/>
      <c r="J1751" s="216"/>
      <c r="K1751" s="275">
        <v>1068800000</v>
      </c>
      <c r="L1751" s="215" t="s">
        <v>74</v>
      </c>
      <c r="M1751" s="215"/>
      <c r="N1751" s="215">
        <v>968822850</v>
      </c>
      <c r="O1751" s="215"/>
    </row>
    <row r="1752" spans="1:15" x14ac:dyDescent="0.25">
      <c r="A1752" s="255">
        <v>473</v>
      </c>
      <c r="B1752" s="215" t="s">
        <v>4910</v>
      </c>
      <c r="C1752" s="266" t="s">
        <v>3914</v>
      </c>
      <c r="D1752" s="267" t="s">
        <v>3636</v>
      </c>
      <c r="E1752" s="268" t="s">
        <v>3635</v>
      </c>
      <c r="F1752" s="216">
        <v>31000000</v>
      </c>
      <c r="G1752" s="216">
        <v>800000</v>
      </c>
      <c r="H1752" s="216"/>
      <c r="I1752" s="216"/>
      <c r="J1752" s="216"/>
      <c r="K1752" s="275">
        <v>30200000</v>
      </c>
      <c r="L1752" s="215" t="s">
        <v>74</v>
      </c>
      <c r="M1752" s="215"/>
      <c r="N1752" s="215"/>
      <c r="O1752" s="271"/>
    </row>
    <row r="1753" spans="1:15" x14ac:dyDescent="0.25">
      <c r="A1753" s="255">
        <v>474</v>
      </c>
      <c r="B1753" s="215" t="s">
        <v>4911</v>
      </c>
      <c r="C1753" s="266" t="s">
        <v>3915</v>
      </c>
      <c r="D1753" s="267" t="s">
        <v>3636</v>
      </c>
      <c r="E1753" s="268" t="s">
        <v>3635</v>
      </c>
      <c r="F1753" s="216">
        <v>62000000</v>
      </c>
      <c r="G1753" s="216">
        <v>8100000</v>
      </c>
      <c r="H1753" s="216"/>
      <c r="I1753" s="216">
        <v>24800000</v>
      </c>
      <c r="J1753" s="216"/>
      <c r="K1753" s="275">
        <v>29100000</v>
      </c>
      <c r="L1753" s="215" t="s">
        <v>74</v>
      </c>
      <c r="M1753" s="215"/>
      <c r="N1753" s="272"/>
      <c r="O1753" s="215"/>
    </row>
    <row r="1754" spans="1:15" x14ac:dyDescent="0.25">
      <c r="A1754" s="255">
        <v>475</v>
      </c>
      <c r="B1754" s="215" t="s">
        <v>4912</v>
      </c>
      <c r="C1754" s="266" t="s">
        <v>3916</v>
      </c>
      <c r="D1754" s="267" t="s">
        <v>3636</v>
      </c>
      <c r="E1754" s="268" t="s">
        <v>3635</v>
      </c>
      <c r="F1754" s="216">
        <v>31500000</v>
      </c>
      <c r="G1754" s="216">
        <v>6300000</v>
      </c>
      <c r="H1754" s="216"/>
      <c r="I1754" s="216">
        <v>12400000</v>
      </c>
      <c r="J1754" s="216"/>
      <c r="K1754" s="275">
        <v>12800000</v>
      </c>
      <c r="L1754" s="215" t="s">
        <v>74</v>
      </c>
      <c r="M1754" s="215"/>
      <c r="N1754" s="215"/>
      <c r="O1754" s="215"/>
    </row>
    <row r="1755" spans="1:15" ht="55.5" customHeight="1" x14ac:dyDescent="0.25">
      <c r="A1755" s="255">
        <v>476</v>
      </c>
      <c r="B1755" s="215" t="s">
        <v>4913</v>
      </c>
      <c r="C1755" s="266" t="s">
        <v>3917</v>
      </c>
      <c r="D1755" s="267" t="s">
        <v>3636</v>
      </c>
      <c r="E1755" s="268" t="s">
        <v>3635</v>
      </c>
      <c r="F1755" s="216">
        <v>109000000</v>
      </c>
      <c r="G1755" s="216">
        <v>6300000</v>
      </c>
      <c r="H1755" s="216"/>
      <c r="I1755" s="216"/>
      <c r="J1755" s="216"/>
      <c r="K1755" s="216">
        <v>102700000</v>
      </c>
      <c r="L1755" s="215" t="s">
        <v>74</v>
      </c>
      <c r="M1755" s="215"/>
      <c r="N1755" s="215" t="s">
        <v>3918</v>
      </c>
      <c r="O1755" s="215"/>
    </row>
    <row r="1756" spans="1:15" ht="24" x14ac:dyDescent="0.25">
      <c r="A1756" s="255">
        <v>477</v>
      </c>
      <c r="B1756" s="215" t="s">
        <v>4914</v>
      </c>
      <c r="C1756" s="266" t="s">
        <v>3919</v>
      </c>
      <c r="D1756" s="267" t="s">
        <v>3636</v>
      </c>
      <c r="E1756" s="268" t="s">
        <v>3635</v>
      </c>
      <c r="F1756" s="216">
        <v>63000000</v>
      </c>
      <c r="G1756" s="216">
        <v>8775000</v>
      </c>
      <c r="H1756" s="216"/>
      <c r="I1756" s="216"/>
      <c r="J1756" s="216"/>
      <c r="K1756" s="216">
        <v>54225000</v>
      </c>
      <c r="L1756" s="215" t="s">
        <v>74</v>
      </c>
      <c r="M1756" s="215"/>
      <c r="N1756" s="215" t="s">
        <v>3920</v>
      </c>
      <c r="O1756" s="215"/>
    </row>
    <row r="1757" spans="1:15" ht="24" x14ac:dyDescent="0.25">
      <c r="A1757" s="255">
        <v>478</v>
      </c>
      <c r="B1757" s="215" t="s">
        <v>4915</v>
      </c>
      <c r="C1757" s="266" t="s">
        <v>3921</v>
      </c>
      <c r="D1757" s="267" t="s">
        <v>3636</v>
      </c>
      <c r="E1757" s="268" t="s">
        <v>3635</v>
      </c>
      <c r="F1757" s="216">
        <v>31500000</v>
      </c>
      <c r="G1757" s="216">
        <v>7370000</v>
      </c>
      <c r="H1757" s="216"/>
      <c r="I1757" s="216"/>
      <c r="J1757" s="216"/>
      <c r="K1757" s="216">
        <v>24130000</v>
      </c>
      <c r="L1757" s="215" t="s">
        <v>74</v>
      </c>
      <c r="M1757" s="215"/>
      <c r="N1757" s="215" t="s">
        <v>3922</v>
      </c>
      <c r="O1757" s="215"/>
    </row>
    <row r="1758" spans="1:15" ht="24" x14ac:dyDescent="0.25">
      <c r="A1758" s="255">
        <v>479</v>
      </c>
      <c r="B1758" s="215" t="s">
        <v>4916</v>
      </c>
      <c r="C1758" s="266" t="s">
        <v>3923</v>
      </c>
      <c r="D1758" s="267" t="s">
        <v>3636</v>
      </c>
      <c r="E1758" s="268" t="s">
        <v>3635</v>
      </c>
      <c r="F1758" s="216">
        <v>31000000</v>
      </c>
      <c r="G1758" s="216">
        <v>230000</v>
      </c>
      <c r="H1758" s="216"/>
      <c r="I1758" s="216">
        <v>6200000</v>
      </c>
      <c r="J1758" s="216"/>
      <c r="K1758" s="275">
        <v>24570000</v>
      </c>
      <c r="L1758" s="215" t="s">
        <v>74</v>
      </c>
      <c r="M1758" s="215"/>
      <c r="N1758" s="215" t="s">
        <v>3924</v>
      </c>
      <c r="O1758" s="215"/>
    </row>
    <row r="1759" spans="1:15" x14ac:dyDescent="0.25">
      <c r="A1759" s="255">
        <v>480</v>
      </c>
      <c r="B1759" s="215" t="s">
        <v>4917</v>
      </c>
      <c r="C1759" s="266" t="s">
        <v>3925</v>
      </c>
      <c r="D1759" s="267" t="s">
        <v>3636</v>
      </c>
      <c r="E1759" s="268" t="s">
        <v>3635</v>
      </c>
      <c r="F1759" s="216">
        <v>31000000</v>
      </c>
      <c r="G1759" s="216">
        <v>1800000</v>
      </c>
      <c r="H1759" s="216"/>
      <c r="I1759" s="216"/>
      <c r="J1759" s="216"/>
      <c r="K1759" s="216">
        <v>29200000</v>
      </c>
      <c r="L1759" s="215" t="s">
        <v>74</v>
      </c>
      <c r="M1759" s="215"/>
      <c r="N1759" s="215" t="s">
        <v>3926</v>
      </c>
      <c r="O1759" s="215"/>
    </row>
    <row r="1760" spans="1:15" x14ac:dyDescent="0.25">
      <c r="A1760" s="255">
        <v>481</v>
      </c>
      <c r="B1760" s="215" t="s">
        <v>4918</v>
      </c>
      <c r="C1760" s="266" t="s">
        <v>3927</v>
      </c>
      <c r="D1760" s="267" t="s">
        <v>3636</v>
      </c>
      <c r="E1760" s="268" t="s">
        <v>3635</v>
      </c>
      <c r="F1760" s="216">
        <v>31500000</v>
      </c>
      <c r="G1760" s="216"/>
      <c r="H1760" s="216"/>
      <c r="I1760" s="216"/>
      <c r="J1760" s="216"/>
      <c r="K1760" s="216">
        <v>31500000</v>
      </c>
      <c r="L1760" s="215" t="s">
        <v>74</v>
      </c>
      <c r="M1760" s="215"/>
      <c r="N1760" s="215" t="s">
        <v>3928</v>
      </c>
      <c r="O1760" s="215"/>
    </row>
    <row r="1761" spans="1:15" x14ac:dyDescent="0.25">
      <c r="A1761" s="255">
        <v>482</v>
      </c>
      <c r="B1761" s="215" t="s">
        <v>4919</v>
      </c>
      <c r="C1761" s="266" t="s">
        <v>3929</v>
      </c>
      <c r="D1761" s="267" t="s">
        <v>3636</v>
      </c>
      <c r="E1761" s="268" t="s">
        <v>3635</v>
      </c>
      <c r="F1761" s="216">
        <v>31500000</v>
      </c>
      <c r="G1761" s="216">
        <v>800000</v>
      </c>
      <c r="H1761" s="216"/>
      <c r="I1761" s="216">
        <v>18600000</v>
      </c>
      <c r="J1761" s="216"/>
      <c r="K1761" s="216">
        <v>12100000</v>
      </c>
      <c r="L1761" s="215" t="s">
        <v>74</v>
      </c>
      <c r="M1761" s="215"/>
      <c r="N1761" s="215" t="s">
        <v>3930</v>
      </c>
      <c r="O1761" s="215"/>
    </row>
    <row r="1762" spans="1:15" x14ac:dyDescent="0.25">
      <c r="A1762" s="255">
        <v>483</v>
      </c>
      <c r="B1762" s="215" t="s">
        <v>4920</v>
      </c>
      <c r="C1762" s="266" t="s">
        <v>3931</v>
      </c>
      <c r="D1762" s="267" t="s">
        <v>3636</v>
      </c>
      <c r="E1762" s="268" t="s">
        <v>3635</v>
      </c>
      <c r="F1762" s="216">
        <v>341000000</v>
      </c>
      <c r="G1762" s="216">
        <v>120000000</v>
      </c>
      <c r="H1762" s="216"/>
      <c r="I1762" s="216">
        <v>155000000</v>
      </c>
      <c r="J1762" s="216"/>
      <c r="K1762" s="216">
        <v>66000000</v>
      </c>
      <c r="L1762" s="215" t="s">
        <v>74</v>
      </c>
      <c r="M1762" s="215"/>
      <c r="N1762" s="215" t="s">
        <v>3932</v>
      </c>
      <c r="O1762" s="215"/>
    </row>
    <row r="1763" spans="1:15" x14ac:dyDescent="0.25">
      <c r="A1763" s="255">
        <v>484</v>
      </c>
      <c r="B1763" s="215" t="s">
        <v>4921</v>
      </c>
      <c r="C1763" s="266" t="s">
        <v>3931</v>
      </c>
      <c r="D1763" s="267" t="s">
        <v>3636</v>
      </c>
      <c r="E1763" s="268" t="s">
        <v>3635</v>
      </c>
      <c r="F1763" s="216">
        <v>6200000</v>
      </c>
      <c r="G1763" s="216"/>
      <c r="H1763" s="216"/>
      <c r="I1763" s="216"/>
      <c r="J1763" s="216"/>
      <c r="K1763" s="216">
        <v>6200000</v>
      </c>
      <c r="L1763" s="215" t="s">
        <v>74</v>
      </c>
      <c r="M1763" s="215"/>
      <c r="N1763" s="215" t="s">
        <v>3933</v>
      </c>
      <c r="O1763" s="215"/>
    </row>
    <row r="1764" spans="1:15" x14ac:dyDescent="0.25">
      <c r="A1764" s="255">
        <v>485</v>
      </c>
      <c r="B1764" s="215" t="s">
        <v>4591</v>
      </c>
      <c r="C1764" s="266" t="s">
        <v>3934</v>
      </c>
      <c r="D1764" s="267" t="s">
        <v>3636</v>
      </c>
      <c r="E1764" s="268" t="s">
        <v>3635</v>
      </c>
      <c r="F1764" s="216">
        <v>186000000</v>
      </c>
      <c r="G1764" s="216">
        <v>8000000</v>
      </c>
      <c r="H1764" s="216"/>
      <c r="I1764" s="216"/>
      <c r="J1764" s="216"/>
      <c r="K1764" s="216">
        <v>178000000</v>
      </c>
      <c r="L1764" s="215" t="s">
        <v>74</v>
      </c>
      <c r="M1764" s="215"/>
      <c r="N1764" s="215" t="s">
        <v>3935</v>
      </c>
      <c r="O1764" s="215"/>
    </row>
    <row r="1765" spans="1:15" x14ac:dyDescent="0.25">
      <c r="A1765" s="255">
        <v>486</v>
      </c>
      <c r="B1765" s="215" t="s">
        <v>4922</v>
      </c>
      <c r="C1765" s="266" t="s">
        <v>3936</v>
      </c>
      <c r="D1765" s="267" t="s">
        <v>3636</v>
      </c>
      <c r="E1765" s="268" t="s">
        <v>3635</v>
      </c>
      <c r="F1765" s="216">
        <v>63000000</v>
      </c>
      <c r="G1765" s="216">
        <v>7050000</v>
      </c>
      <c r="H1765" s="216"/>
      <c r="I1765" s="216">
        <v>37200000</v>
      </c>
      <c r="J1765" s="216"/>
      <c r="K1765" s="216">
        <v>18750000</v>
      </c>
      <c r="L1765" s="215" t="s">
        <v>74</v>
      </c>
      <c r="M1765" s="215"/>
      <c r="N1765" s="215" t="s">
        <v>3937</v>
      </c>
      <c r="O1765" s="215"/>
    </row>
    <row r="1766" spans="1:15" ht="24" x14ac:dyDescent="0.25">
      <c r="A1766" s="255">
        <v>487</v>
      </c>
      <c r="B1766" s="215" t="s">
        <v>4923</v>
      </c>
      <c r="C1766" s="266" t="s">
        <v>3938</v>
      </c>
      <c r="D1766" s="267" t="s">
        <v>3636</v>
      </c>
      <c r="E1766" s="268" t="s">
        <v>3635</v>
      </c>
      <c r="F1766" s="216">
        <v>6200000</v>
      </c>
      <c r="G1766" s="216"/>
      <c r="H1766" s="216"/>
      <c r="I1766" s="216"/>
      <c r="J1766" s="216"/>
      <c r="K1766" s="216">
        <v>6200000</v>
      </c>
      <c r="L1766" s="215" t="s">
        <v>74</v>
      </c>
      <c r="M1766" s="215"/>
      <c r="N1766" s="215" t="s">
        <v>3939</v>
      </c>
      <c r="O1766" s="215"/>
    </row>
    <row r="1767" spans="1:15" ht="24" x14ac:dyDescent="0.25">
      <c r="A1767" s="255">
        <v>488</v>
      </c>
      <c r="B1767" s="215" t="s">
        <v>4924</v>
      </c>
      <c r="C1767" s="266" t="s">
        <v>3940</v>
      </c>
      <c r="D1767" s="267" t="s">
        <v>3636</v>
      </c>
      <c r="E1767" s="268" t="s">
        <v>3635</v>
      </c>
      <c r="F1767" s="216">
        <v>186500000</v>
      </c>
      <c r="G1767" s="216">
        <v>50000000</v>
      </c>
      <c r="H1767" s="216"/>
      <c r="I1767" s="216">
        <v>80600000</v>
      </c>
      <c r="J1767" s="216"/>
      <c r="K1767" s="216">
        <v>55900000</v>
      </c>
      <c r="L1767" s="215" t="s">
        <v>74</v>
      </c>
      <c r="M1767" s="215"/>
      <c r="N1767" s="215" t="s">
        <v>3941</v>
      </c>
      <c r="O1767" s="215"/>
    </row>
    <row r="1768" spans="1:15" ht="39.75" customHeight="1" x14ac:dyDescent="0.25">
      <c r="A1768" s="255">
        <v>489</v>
      </c>
      <c r="B1768" s="215" t="s">
        <v>4925</v>
      </c>
      <c r="C1768" s="266" t="s">
        <v>3942</v>
      </c>
      <c r="D1768" s="267" t="s">
        <v>3636</v>
      </c>
      <c r="E1768" s="268" t="s">
        <v>3635</v>
      </c>
      <c r="F1768" s="216">
        <v>94500000</v>
      </c>
      <c r="G1768" s="216"/>
      <c r="H1768" s="216"/>
      <c r="I1768" s="216"/>
      <c r="J1768" s="216"/>
      <c r="K1768" s="216">
        <v>94500000</v>
      </c>
      <c r="L1768" s="215" t="s">
        <v>74</v>
      </c>
      <c r="M1768" s="215"/>
      <c r="N1768" s="215" t="s">
        <v>3943</v>
      </c>
      <c r="O1768" s="215"/>
    </row>
    <row r="1769" spans="1:15" x14ac:dyDescent="0.25">
      <c r="A1769" s="255">
        <v>490</v>
      </c>
      <c r="B1769" s="215" t="s">
        <v>4926</v>
      </c>
      <c r="C1769" s="266" t="s">
        <v>3944</v>
      </c>
      <c r="D1769" s="267" t="s">
        <v>3636</v>
      </c>
      <c r="E1769" s="268" t="s">
        <v>3635</v>
      </c>
      <c r="F1769" s="216">
        <v>31500000</v>
      </c>
      <c r="G1769" s="216">
        <v>900000</v>
      </c>
      <c r="H1769" s="216"/>
      <c r="I1769" s="216"/>
      <c r="J1769" s="216"/>
      <c r="K1769" s="216">
        <v>30600000</v>
      </c>
      <c r="L1769" s="215" t="s">
        <v>74</v>
      </c>
      <c r="M1769" s="215"/>
      <c r="N1769" s="215" t="s">
        <v>3945</v>
      </c>
      <c r="O1769" s="215"/>
    </row>
    <row r="1770" spans="1:15" x14ac:dyDescent="0.25">
      <c r="A1770" s="255">
        <v>491</v>
      </c>
      <c r="B1770" s="215" t="s">
        <v>4927</v>
      </c>
      <c r="C1770" s="266" t="s">
        <v>3946</v>
      </c>
      <c r="D1770" s="267" t="s">
        <v>3636</v>
      </c>
      <c r="E1770" s="268" t="s">
        <v>3635</v>
      </c>
      <c r="F1770" s="216">
        <v>315200000</v>
      </c>
      <c r="G1770" s="216">
        <v>117000000</v>
      </c>
      <c r="H1770" s="216"/>
      <c r="I1770" s="216">
        <v>124000000</v>
      </c>
      <c r="J1770" s="216"/>
      <c r="K1770" s="216">
        <v>74200000</v>
      </c>
      <c r="L1770" s="215" t="s">
        <v>74</v>
      </c>
      <c r="M1770" s="215"/>
      <c r="N1770" s="215"/>
      <c r="O1770" s="215"/>
    </row>
    <row r="1771" spans="1:15" ht="51" customHeight="1" x14ac:dyDescent="0.25">
      <c r="A1771" s="255">
        <v>492</v>
      </c>
      <c r="B1771" s="215" t="s">
        <v>4928</v>
      </c>
      <c r="C1771" s="266" t="s">
        <v>3947</v>
      </c>
      <c r="D1771" s="267" t="s">
        <v>3636</v>
      </c>
      <c r="E1771" s="268" t="s">
        <v>3635</v>
      </c>
      <c r="F1771" s="216">
        <v>63000000</v>
      </c>
      <c r="G1771" s="216">
        <v>4200000</v>
      </c>
      <c r="H1771" s="216"/>
      <c r="I1771" s="216"/>
      <c r="J1771" s="216"/>
      <c r="K1771" s="216">
        <v>58800000</v>
      </c>
      <c r="L1771" s="215" t="s">
        <v>74</v>
      </c>
      <c r="M1771" s="215"/>
      <c r="N1771" s="215" t="s">
        <v>3948</v>
      </c>
      <c r="O1771" s="215"/>
    </row>
    <row r="1772" spans="1:15" ht="46.5" customHeight="1" x14ac:dyDescent="0.25">
      <c r="A1772" s="255">
        <v>493</v>
      </c>
      <c r="B1772" s="215" t="s">
        <v>4929</v>
      </c>
      <c r="C1772" s="266" t="s">
        <v>3949</v>
      </c>
      <c r="D1772" s="267" t="s">
        <v>3636</v>
      </c>
      <c r="E1772" s="268" t="s">
        <v>3635</v>
      </c>
      <c r="F1772" s="216">
        <v>31500000</v>
      </c>
      <c r="G1772" s="216">
        <v>900000</v>
      </c>
      <c r="H1772" s="216"/>
      <c r="I1772" s="216"/>
      <c r="J1772" s="216"/>
      <c r="K1772" s="216">
        <v>30600000</v>
      </c>
      <c r="L1772" s="215" t="s">
        <v>74</v>
      </c>
      <c r="M1772" s="215"/>
      <c r="N1772" s="215"/>
      <c r="O1772" s="215"/>
    </row>
    <row r="1773" spans="1:15" ht="33.75" customHeight="1" x14ac:dyDescent="0.25">
      <c r="A1773" s="255">
        <v>494</v>
      </c>
      <c r="B1773" s="215" t="s">
        <v>4930</v>
      </c>
      <c r="C1773" s="266" t="s">
        <v>3950</v>
      </c>
      <c r="D1773" s="267" t="s">
        <v>3636</v>
      </c>
      <c r="E1773" s="268" t="s">
        <v>3635</v>
      </c>
      <c r="F1773" s="216">
        <v>1270000000</v>
      </c>
      <c r="G1773" s="216">
        <v>340000000</v>
      </c>
      <c r="H1773" s="216"/>
      <c r="I1773" s="216"/>
      <c r="J1773" s="216"/>
      <c r="K1773" s="216">
        <v>930000000</v>
      </c>
      <c r="L1773" s="215" t="s">
        <v>74</v>
      </c>
      <c r="M1773" s="215"/>
      <c r="N1773" s="215" t="s">
        <v>3951</v>
      </c>
      <c r="O1773" s="215"/>
    </row>
    <row r="1774" spans="1:15" x14ac:dyDescent="0.25">
      <c r="A1774" s="255">
        <v>495</v>
      </c>
      <c r="B1774" s="215" t="s">
        <v>4931</v>
      </c>
      <c r="C1774" s="266" t="s">
        <v>3952</v>
      </c>
      <c r="D1774" s="267" t="s">
        <v>3636</v>
      </c>
      <c r="E1774" s="268" t="s">
        <v>3635</v>
      </c>
      <c r="F1774" s="216">
        <v>249500000</v>
      </c>
      <c r="G1774" s="216">
        <v>131600000</v>
      </c>
      <c r="H1774" s="216"/>
      <c r="I1774" s="216"/>
      <c r="J1774" s="216"/>
      <c r="K1774" s="216">
        <v>117900000</v>
      </c>
      <c r="L1774" s="215" t="s">
        <v>74</v>
      </c>
      <c r="M1774" s="215"/>
      <c r="N1774" s="215" t="s">
        <v>3953</v>
      </c>
      <c r="O1774" s="215"/>
    </row>
    <row r="1775" spans="1:15" ht="24" x14ac:dyDescent="0.25">
      <c r="A1775" s="255">
        <v>496</v>
      </c>
      <c r="B1775" s="215" t="s">
        <v>4932</v>
      </c>
      <c r="C1775" s="266" t="s">
        <v>3954</v>
      </c>
      <c r="D1775" s="267" t="s">
        <v>3636</v>
      </c>
      <c r="E1775" s="268" t="s">
        <v>3635</v>
      </c>
      <c r="F1775" s="216">
        <v>31500000</v>
      </c>
      <c r="G1775" s="216"/>
      <c r="H1775" s="216"/>
      <c r="I1775" s="216"/>
      <c r="J1775" s="216"/>
      <c r="K1775" s="216">
        <v>31500000</v>
      </c>
      <c r="L1775" s="215" t="s">
        <v>74</v>
      </c>
      <c r="M1775" s="215"/>
      <c r="N1775" s="215" t="s">
        <v>3955</v>
      </c>
      <c r="O1775" s="215"/>
    </row>
    <row r="1776" spans="1:15" x14ac:dyDescent="0.25">
      <c r="A1776" s="255">
        <v>497</v>
      </c>
      <c r="B1776" s="215" t="s">
        <v>4933</v>
      </c>
      <c r="C1776" s="266" t="s">
        <v>3952</v>
      </c>
      <c r="D1776" s="267" t="s">
        <v>3636</v>
      </c>
      <c r="E1776" s="268" t="s">
        <v>3635</v>
      </c>
      <c r="F1776" s="216">
        <v>385000000</v>
      </c>
      <c r="G1776" s="216">
        <v>117040000</v>
      </c>
      <c r="H1776" s="216"/>
      <c r="I1776" s="216">
        <v>98600000</v>
      </c>
      <c r="J1776" s="216"/>
      <c r="K1776" s="216">
        <v>169360000</v>
      </c>
      <c r="L1776" s="215" t="s">
        <v>74</v>
      </c>
      <c r="M1776" s="215"/>
      <c r="N1776" s="215" t="s">
        <v>3956</v>
      </c>
      <c r="O1776" s="215"/>
    </row>
    <row r="1777" spans="1:15" ht="24" x14ac:dyDescent="0.25">
      <c r="A1777" s="255">
        <v>498</v>
      </c>
      <c r="B1777" s="215" t="s">
        <v>4934</v>
      </c>
      <c r="C1777" s="266" t="s">
        <v>3957</v>
      </c>
      <c r="D1777" s="267" t="s">
        <v>3636</v>
      </c>
      <c r="E1777" s="268" t="s">
        <v>3635</v>
      </c>
      <c r="F1777" s="216">
        <v>279000000</v>
      </c>
      <c r="G1777" s="216">
        <v>26900000</v>
      </c>
      <c r="H1777" s="216"/>
      <c r="I1777" s="216">
        <v>18400000</v>
      </c>
      <c r="J1777" s="216"/>
      <c r="K1777" s="216">
        <v>233700000</v>
      </c>
      <c r="L1777" s="215" t="s">
        <v>74</v>
      </c>
      <c r="M1777" s="215"/>
      <c r="N1777" s="215" t="s">
        <v>3958</v>
      </c>
      <c r="O1777" s="215"/>
    </row>
    <row r="1778" spans="1:15" x14ac:dyDescent="0.25">
      <c r="A1778" s="255">
        <v>499</v>
      </c>
      <c r="B1778" s="215" t="s">
        <v>4935</v>
      </c>
      <c r="C1778" s="266" t="s">
        <v>3952</v>
      </c>
      <c r="D1778" s="267" t="s">
        <v>3636</v>
      </c>
      <c r="E1778" s="268" t="s">
        <v>3635</v>
      </c>
      <c r="F1778" s="216">
        <v>460000000</v>
      </c>
      <c r="G1778" s="216">
        <v>800000</v>
      </c>
      <c r="H1778" s="216"/>
      <c r="I1778" s="216">
        <v>82800000</v>
      </c>
      <c r="J1778" s="216"/>
      <c r="K1778" s="216">
        <v>376400000</v>
      </c>
      <c r="L1778" s="215" t="s">
        <v>74</v>
      </c>
      <c r="M1778" s="215"/>
      <c r="N1778" s="215" t="s">
        <v>3959</v>
      </c>
      <c r="O1778" s="215"/>
    </row>
    <row r="1779" spans="1:15" x14ac:dyDescent="0.25">
      <c r="A1779" s="255">
        <v>500</v>
      </c>
      <c r="B1779" s="215" t="s">
        <v>4936</v>
      </c>
      <c r="C1779" s="266" t="s">
        <v>3960</v>
      </c>
      <c r="D1779" s="267" t="s">
        <v>3636</v>
      </c>
      <c r="E1779" s="268" t="s">
        <v>3635</v>
      </c>
      <c r="F1779" s="216">
        <v>282000000</v>
      </c>
      <c r="G1779" s="216">
        <v>280000000</v>
      </c>
      <c r="H1779" s="216"/>
      <c r="I1779" s="216"/>
      <c r="J1779" s="216"/>
      <c r="K1779" s="216">
        <v>2000000</v>
      </c>
      <c r="L1779" s="215" t="s">
        <v>74</v>
      </c>
      <c r="M1779" s="215"/>
      <c r="N1779" s="215" t="s">
        <v>3961</v>
      </c>
      <c r="O1779" s="215"/>
    </row>
    <row r="1780" spans="1:15" x14ac:dyDescent="0.25">
      <c r="A1780" s="255">
        <v>501</v>
      </c>
      <c r="B1780" s="215" t="s">
        <v>4937</v>
      </c>
      <c r="C1780" s="266" t="s">
        <v>3952</v>
      </c>
      <c r="D1780" s="267" t="s">
        <v>3636</v>
      </c>
      <c r="E1780" s="268" t="s">
        <v>3635</v>
      </c>
      <c r="F1780" s="216">
        <v>124500000</v>
      </c>
      <c r="G1780" s="216">
        <v>8100000</v>
      </c>
      <c r="H1780" s="216"/>
      <c r="I1780" s="216">
        <v>55400000</v>
      </c>
      <c r="J1780" s="216"/>
      <c r="K1780" s="216">
        <v>61000000</v>
      </c>
      <c r="L1780" s="215" t="s">
        <v>74</v>
      </c>
      <c r="M1780" s="215"/>
      <c r="N1780" s="215" t="s">
        <v>3962</v>
      </c>
      <c r="O1780" s="215"/>
    </row>
    <row r="1781" spans="1:15" ht="32.25" customHeight="1" x14ac:dyDescent="0.25">
      <c r="A1781" s="255">
        <v>502</v>
      </c>
      <c r="B1781" s="215" t="s">
        <v>4938</v>
      </c>
      <c r="C1781" s="266" t="s">
        <v>3931</v>
      </c>
      <c r="D1781" s="267" t="s">
        <v>3636</v>
      </c>
      <c r="E1781" s="268" t="s">
        <v>3635</v>
      </c>
      <c r="F1781" s="216">
        <v>186500000</v>
      </c>
      <c r="G1781" s="216">
        <v>3654535</v>
      </c>
      <c r="H1781" s="216"/>
      <c r="I1781" s="216"/>
      <c r="J1781" s="216"/>
      <c r="K1781" s="216">
        <v>182845465</v>
      </c>
      <c r="L1781" s="215" t="s">
        <v>74</v>
      </c>
      <c r="M1781" s="215"/>
      <c r="N1781" s="215" t="s">
        <v>3963</v>
      </c>
      <c r="O1781" s="215"/>
    </row>
    <row r="1782" spans="1:15" ht="24" x14ac:dyDescent="0.25">
      <c r="A1782" s="255">
        <v>503</v>
      </c>
      <c r="B1782" s="215" t="s">
        <v>4939</v>
      </c>
      <c r="C1782" s="266" t="s">
        <v>3964</v>
      </c>
      <c r="D1782" s="267" t="s">
        <v>3636</v>
      </c>
      <c r="E1782" s="268" t="s">
        <v>3635</v>
      </c>
      <c r="F1782" s="216">
        <v>63000000</v>
      </c>
      <c r="G1782" s="216">
        <v>9540000</v>
      </c>
      <c r="H1782" s="216"/>
      <c r="I1782" s="216"/>
      <c r="J1782" s="216"/>
      <c r="K1782" s="216">
        <v>53460000</v>
      </c>
      <c r="L1782" s="215" t="s">
        <v>74</v>
      </c>
      <c r="M1782" s="215"/>
      <c r="N1782" s="215" t="s">
        <v>3965</v>
      </c>
      <c r="O1782" s="215"/>
    </row>
    <row r="1783" spans="1:15" x14ac:dyDescent="0.25">
      <c r="A1783" s="255">
        <v>504</v>
      </c>
      <c r="B1783" s="215" t="s">
        <v>4940</v>
      </c>
      <c r="C1783" s="266" t="s">
        <v>3952</v>
      </c>
      <c r="D1783" s="267" t="s">
        <v>3636</v>
      </c>
      <c r="E1783" s="268" t="s">
        <v>3635</v>
      </c>
      <c r="F1783" s="216">
        <v>454000000</v>
      </c>
      <c r="G1783" s="216">
        <v>130000000</v>
      </c>
      <c r="H1783" s="216"/>
      <c r="I1783" s="216">
        <v>150000000</v>
      </c>
      <c r="J1783" s="216"/>
      <c r="K1783" s="216">
        <v>174000000</v>
      </c>
      <c r="L1783" s="215" t="s">
        <v>74</v>
      </c>
      <c r="M1783" s="215"/>
      <c r="N1783" s="215" t="s">
        <v>3966</v>
      </c>
      <c r="O1783" s="215"/>
    </row>
    <row r="1784" spans="1:15" ht="24" x14ac:dyDescent="0.25">
      <c r="A1784" s="255">
        <v>505</v>
      </c>
      <c r="B1784" s="215" t="s">
        <v>4941</v>
      </c>
      <c r="C1784" s="266" t="s">
        <v>3967</v>
      </c>
      <c r="D1784" s="267" t="s">
        <v>3636</v>
      </c>
      <c r="E1784" s="268" t="s">
        <v>3635</v>
      </c>
      <c r="F1784" s="216">
        <v>63000000</v>
      </c>
      <c r="G1784" s="216">
        <v>12000000</v>
      </c>
      <c r="H1784" s="216"/>
      <c r="I1784" s="216">
        <v>12400000</v>
      </c>
      <c r="J1784" s="216"/>
      <c r="K1784" s="216">
        <v>38600000</v>
      </c>
      <c r="L1784" s="215" t="s">
        <v>74</v>
      </c>
      <c r="M1784" s="215"/>
      <c r="N1784" s="215"/>
      <c r="O1784" s="215"/>
    </row>
    <row r="1785" spans="1:15" x14ac:dyDescent="0.25">
      <c r="A1785" s="255">
        <v>506</v>
      </c>
      <c r="B1785" s="215" t="s">
        <v>4942</v>
      </c>
      <c r="C1785" s="266" t="s">
        <v>3954</v>
      </c>
      <c r="D1785" s="267" t="s">
        <v>3636</v>
      </c>
      <c r="E1785" s="268" t="s">
        <v>3635</v>
      </c>
      <c r="F1785" s="216">
        <v>342500000</v>
      </c>
      <c r="G1785" s="216">
        <v>80000000</v>
      </c>
      <c r="H1785" s="216"/>
      <c r="I1785" s="216">
        <v>144300000</v>
      </c>
      <c r="J1785" s="216"/>
      <c r="K1785" s="216">
        <v>118200000</v>
      </c>
      <c r="L1785" s="215" t="s">
        <v>74</v>
      </c>
      <c r="M1785" s="215"/>
      <c r="N1785" s="215" t="s">
        <v>3968</v>
      </c>
      <c r="O1785" s="215"/>
    </row>
    <row r="1786" spans="1:15" x14ac:dyDescent="0.25">
      <c r="A1786" s="255">
        <v>507</v>
      </c>
      <c r="B1786" s="215" t="s">
        <v>4943</v>
      </c>
      <c r="C1786" s="266" t="s">
        <v>3952</v>
      </c>
      <c r="D1786" s="267" t="s">
        <v>3636</v>
      </c>
      <c r="E1786" s="268" t="s">
        <v>3635</v>
      </c>
      <c r="F1786" s="216">
        <v>433000000</v>
      </c>
      <c r="G1786" s="216">
        <v>70000000</v>
      </c>
      <c r="H1786" s="216"/>
      <c r="I1786" s="216">
        <v>6800000</v>
      </c>
      <c r="J1786" s="216"/>
      <c r="K1786" s="216">
        <v>356200000</v>
      </c>
      <c r="L1786" s="215" t="s">
        <v>74</v>
      </c>
      <c r="M1786" s="215"/>
      <c r="N1786" s="215" t="s">
        <v>3969</v>
      </c>
      <c r="O1786" s="215"/>
    </row>
    <row r="1787" spans="1:15" x14ac:dyDescent="0.25">
      <c r="A1787" s="255">
        <v>508</v>
      </c>
      <c r="B1787" s="215" t="s">
        <v>4944</v>
      </c>
      <c r="C1787" s="266" t="s">
        <v>3970</v>
      </c>
      <c r="D1787" s="267" t="s">
        <v>3636</v>
      </c>
      <c r="E1787" s="268" t="s">
        <v>3635</v>
      </c>
      <c r="F1787" s="216">
        <v>186500000</v>
      </c>
      <c r="G1787" s="216">
        <v>4500000</v>
      </c>
      <c r="H1787" s="216"/>
      <c r="I1787" s="216">
        <v>31000000</v>
      </c>
      <c r="J1787" s="216"/>
      <c r="K1787" s="216">
        <v>151000000</v>
      </c>
      <c r="L1787" s="215" t="s">
        <v>74</v>
      </c>
      <c r="M1787" s="215"/>
      <c r="N1787" s="215" t="s">
        <v>3971</v>
      </c>
      <c r="O1787" s="215"/>
    </row>
    <row r="1788" spans="1:15" x14ac:dyDescent="0.25">
      <c r="A1788" s="255">
        <v>509</v>
      </c>
      <c r="B1788" s="228" t="s">
        <v>4945</v>
      </c>
      <c r="C1788" s="266" t="s">
        <v>3972</v>
      </c>
      <c r="D1788" s="267" t="s">
        <v>3636</v>
      </c>
      <c r="E1788" s="268" t="s">
        <v>3635</v>
      </c>
      <c r="F1788" s="227">
        <v>31500000</v>
      </c>
      <c r="G1788" s="227">
        <v>900000</v>
      </c>
      <c r="H1788" s="227"/>
      <c r="I1788" s="227"/>
      <c r="J1788" s="227"/>
      <c r="K1788" s="227">
        <v>30600000</v>
      </c>
      <c r="L1788" s="228" t="s">
        <v>74</v>
      </c>
      <c r="M1788" s="228"/>
      <c r="N1788" s="228" t="s">
        <v>3973</v>
      </c>
    </row>
    <row r="1789" spans="1:15" ht="24.75" customHeight="1" x14ac:dyDescent="0.25">
      <c r="A1789" s="255">
        <v>510</v>
      </c>
      <c r="B1789" s="253" t="s">
        <v>4946</v>
      </c>
      <c r="C1789" s="261" t="s">
        <v>3974</v>
      </c>
      <c r="D1789" s="262" t="s">
        <v>3636</v>
      </c>
      <c r="E1789" s="263" t="s">
        <v>3635</v>
      </c>
      <c r="F1789" s="254">
        <v>228200000</v>
      </c>
      <c r="G1789" s="254">
        <v>19027000</v>
      </c>
      <c r="H1789" s="254"/>
      <c r="I1789" s="254">
        <v>9200000</v>
      </c>
      <c r="J1789" s="254"/>
      <c r="K1789" s="254">
        <v>199973000</v>
      </c>
      <c r="L1789" s="253" t="s">
        <v>74</v>
      </c>
      <c r="M1789" s="253"/>
      <c r="N1789" s="253" t="s">
        <v>3975</v>
      </c>
      <c r="O1789" s="253"/>
    </row>
    <row r="1790" spans="1:15" x14ac:dyDescent="0.25">
      <c r="A1790" s="255">
        <v>511</v>
      </c>
      <c r="B1790" s="253" t="s">
        <v>4947</v>
      </c>
      <c r="C1790" s="261" t="s">
        <v>3976</v>
      </c>
      <c r="D1790" s="262" t="s">
        <v>3636</v>
      </c>
      <c r="E1790" s="263" t="s">
        <v>3635</v>
      </c>
      <c r="F1790" s="254">
        <v>130200000</v>
      </c>
      <c r="G1790" s="254"/>
      <c r="H1790" s="254"/>
      <c r="I1790" s="254"/>
      <c r="J1790" s="254"/>
      <c r="K1790" s="254">
        <v>130200000</v>
      </c>
      <c r="L1790" s="253" t="s">
        <v>74</v>
      </c>
      <c r="M1790" s="253"/>
      <c r="N1790" s="253"/>
      <c r="O1790" s="253"/>
    </row>
    <row r="1791" spans="1:15" x14ac:dyDescent="0.25">
      <c r="A1791" s="255">
        <v>512</v>
      </c>
      <c r="B1791" s="253" t="s">
        <v>4948</v>
      </c>
      <c r="C1791" s="261" t="s">
        <v>3669</v>
      </c>
      <c r="D1791" s="262" t="s">
        <v>3669</v>
      </c>
      <c r="E1791" s="263" t="s">
        <v>3635</v>
      </c>
      <c r="F1791" s="254">
        <v>2186800000</v>
      </c>
      <c r="G1791" s="254">
        <v>640000000</v>
      </c>
      <c r="H1791" s="254"/>
      <c r="I1791" s="254">
        <v>381200000</v>
      </c>
      <c r="J1791" s="254"/>
      <c r="K1791" s="254">
        <f>F1791-G1791-I1791</f>
        <v>1165600000</v>
      </c>
      <c r="L1791" s="253" t="s">
        <v>74</v>
      </c>
      <c r="M1791" s="253"/>
      <c r="N1791" s="253"/>
      <c r="O1791" s="253"/>
    </row>
    <row r="1792" spans="1:15" x14ac:dyDescent="0.25">
      <c r="A1792" s="255">
        <v>513</v>
      </c>
      <c r="B1792" s="253" t="s">
        <v>4949</v>
      </c>
      <c r="C1792" s="261" t="s">
        <v>3977</v>
      </c>
      <c r="D1792" s="262" t="s">
        <v>3636</v>
      </c>
      <c r="E1792" s="263" t="s">
        <v>3635</v>
      </c>
      <c r="F1792" s="254">
        <v>2082200000</v>
      </c>
      <c r="G1792" s="254">
        <v>613000000</v>
      </c>
      <c r="H1792" s="254"/>
      <c r="I1792" s="254">
        <v>40200000</v>
      </c>
      <c r="J1792" s="254"/>
      <c r="K1792" s="254">
        <v>1429000000</v>
      </c>
      <c r="L1792" s="253" t="s">
        <v>74</v>
      </c>
      <c r="M1792" s="253"/>
      <c r="N1792" s="253"/>
      <c r="O1792" s="253"/>
    </row>
    <row r="1793" spans="1:15" x14ac:dyDescent="0.25">
      <c r="A1793" s="252" t="s">
        <v>2939</v>
      </c>
      <c r="B1793" s="253">
        <v>513</v>
      </c>
      <c r="C1793" s="374"/>
      <c r="D1793" s="375"/>
      <c r="E1793" s="376"/>
      <c r="F1793" s="254">
        <f t="shared" ref="F1793:K1793" si="48">SUM(F1280:F1792)</f>
        <v>38745950000</v>
      </c>
      <c r="G1793" s="254">
        <f t="shared" si="48"/>
        <v>5364381785</v>
      </c>
      <c r="H1793" s="254">
        <f t="shared" si="48"/>
        <v>0</v>
      </c>
      <c r="I1793" s="254">
        <f t="shared" si="48"/>
        <v>5472590000</v>
      </c>
      <c r="J1793" s="254">
        <f t="shared" si="48"/>
        <v>0</v>
      </c>
      <c r="K1793" s="254">
        <f t="shared" si="48"/>
        <v>27908978215</v>
      </c>
      <c r="L1793" s="253"/>
      <c r="M1793" s="253"/>
      <c r="N1793" s="253"/>
      <c r="O1793" s="253"/>
    </row>
    <row r="1794" spans="1:15" ht="29.25" customHeight="1" x14ac:dyDescent="0.25">
      <c r="A1794" s="252" t="s">
        <v>2939</v>
      </c>
      <c r="B1794" s="253">
        <f t="shared" ref="B1794:K1794" si="49">SUM(B1793+B1278+B1186+B1064+B1044+B1035+B1010+B981+B964+B950+B946+B919+B843+B825+B739+B735+B725+B717+B714+B700+B683+B677+B552+B334+B331+B323+B319+B191+B185+B58+B48+B19)</f>
        <v>1540</v>
      </c>
      <c r="C1794" s="253">
        <f t="shared" si="49"/>
        <v>11</v>
      </c>
      <c r="D1794" s="253">
        <f t="shared" si="49"/>
        <v>0</v>
      </c>
      <c r="E1794" s="253">
        <f t="shared" si="49"/>
        <v>0</v>
      </c>
      <c r="F1794" s="254">
        <f t="shared" si="49"/>
        <v>171591973770</v>
      </c>
      <c r="G1794" s="254">
        <f t="shared" si="49"/>
        <v>21115984660</v>
      </c>
      <c r="H1794" s="254">
        <f t="shared" si="49"/>
        <v>733303166</v>
      </c>
      <c r="I1794" s="254">
        <f t="shared" si="49"/>
        <v>35605560742</v>
      </c>
      <c r="J1794" s="254">
        <f t="shared" si="49"/>
        <v>651195091</v>
      </c>
      <c r="K1794" s="254">
        <f t="shared" si="49"/>
        <v>110681860548</v>
      </c>
      <c r="L1794" s="253"/>
      <c r="M1794" s="253"/>
      <c r="N1794" s="253"/>
      <c r="O1794" s="253"/>
    </row>
  </sheetData>
  <mergeCells count="751">
    <mergeCell ref="C1793:E1793"/>
    <mergeCell ref="A307:A308"/>
    <mergeCell ref="A309:A310"/>
    <mergeCell ref="A312:A314"/>
    <mergeCell ref="A315:A317"/>
    <mergeCell ref="A229:A230"/>
    <mergeCell ref="A236:A237"/>
    <mergeCell ref="A241:A242"/>
    <mergeCell ref="A244:A250"/>
    <mergeCell ref="A252:A253"/>
    <mergeCell ref="A261:A262"/>
    <mergeCell ref="A263:A264"/>
    <mergeCell ref="A266:A270"/>
    <mergeCell ref="A271:A279"/>
    <mergeCell ref="A668:A669"/>
    <mergeCell ref="A670:A674"/>
    <mergeCell ref="A658:A660"/>
    <mergeCell ref="A662:A663"/>
    <mergeCell ref="A664:A665"/>
    <mergeCell ref="A644:A649"/>
    <mergeCell ref="A650:A654"/>
    <mergeCell ref="A656:A657"/>
    <mergeCell ref="A586:A613"/>
    <mergeCell ref="A614:A616"/>
    <mergeCell ref="A33:A36"/>
    <mergeCell ref="K33:K36"/>
    <mergeCell ref="L33:L36"/>
    <mergeCell ref="N329:N330"/>
    <mergeCell ref="A195:A196"/>
    <mergeCell ref="A198:A199"/>
    <mergeCell ref="A210:A214"/>
    <mergeCell ref="A215:A220"/>
    <mergeCell ref="A206:A209"/>
    <mergeCell ref="L329:L330"/>
    <mergeCell ref="M329:M330"/>
    <mergeCell ref="F329:F330"/>
    <mergeCell ref="G329:G330"/>
    <mergeCell ref="H329:H330"/>
    <mergeCell ref="I329:I330"/>
    <mergeCell ref="J329:J330"/>
    <mergeCell ref="K329:K330"/>
    <mergeCell ref="G309:G310"/>
    <mergeCell ref="I309:I310"/>
    <mergeCell ref="K309:K310"/>
    <mergeCell ref="G312:G314"/>
    <mergeCell ref="A284:A285"/>
    <mergeCell ref="A295:A303"/>
    <mergeCell ref="A304:A305"/>
    <mergeCell ref="L670:L674"/>
    <mergeCell ref="L658:L660"/>
    <mergeCell ref="L662:L663"/>
    <mergeCell ref="L664:L665"/>
    <mergeCell ref="L614:L616"/>
    <mergeCell ref="L668:L669"/>
    <mergeCell ref="L617:L643"/>
    <mergeCell ref="L644:L649"/>
    <mergeCell ref="L650:L654"/>
    <mergeCell ref="A617:A643"/>
    <mergeCell ref="A329:A330"/>
    <mergeCell ref="B329:B330"/>
    <mergeCell ref="A554:A555"/>
    <mergeCell ref="L557:L558"/>
    <mergeCell ref="L560:L563"/>
    <mergeCell ref="L564:L567"/>
    <mergeCell ref="A666:A667"/>
    <mergeCell ref="A570:A578"/>
    <mergeCell ref="A579:A581"/>
    <mergeCell ref="A584:A585"/>
    <mergeCell ref="A560:A563"/>
    <mergeCell ref="A564:A567"/>
    <mergeCell ref="A568:A569"/>
    <mergeCell ref="A557:A558"/>
    <mergeCell ref="L666:L667"/>
    <mergeCell ref="L656:L657"/>
    <mergeCell ref="L568:L569"/>
    <mergeCell ref="L570:L578"/>
    <mergeCell ref="L579:L581"/>
    <mergeCell ref="L584:L585"/>
    <mergeCell ref="L586:L613"/>
    <mergeCell ref="C352:E352"/>
    <mergeCell ref="C353:E353"/>
    <mergeCell ref="G307:G308"/>
    <mergeCell ref="I307:I308"/>
    <mergeCell ref="K307:K308"/>
    <mergeCell ref="G295:G303"/>
    <mergeCell ref="I295:I303"/>
    <mergeCell ref="K295:K303"/>
    <mergeCell ref="L554:L555"/>
    <mergeCell ref="F315:F317"/>
    <mergeCell ref="G315:G317"/>
    <mergeCell ref="I315:I317"/>
    <mergeCell ref="K315:K317"/>
    <mergeCell ref="I312:I314"/>
    <mergeCell ref="K312:K314"/>
    <mergeCell ref="G304:G305"/>
    <mergeCell ref="I304:I305"/>
    <mergeCell ref="K304:K305"/>
    <mergeCell ref="H309:H310"/>
    <mergeCell ref="J309:J310"/>
    <mergeCell ref="H312:H314"/>
    <mergeCell ref="J312:J314"/>
    <mergeCell ref="H315:H317"/>
    <mergeCell ref="J315:J317"/>
    <mergeCell ref="F271:F279"/>
    <mergeCell ref="I271:I279"/>
    <mergeCell ref="H271:H279"/>
    <mergeCell ref="K271:K279"/>
    <mergeCell ref="L229:L230"/>
    <mergeCell ref="G236:G237"/>
    <mergeCell ref="K236:K237"/>
    <mergeCell ref="L266:L270"/>
    <mergeCell ref="L263:L264"/>
    <mergeCell ref="L261:L262"/>
    <mergeCell ref="L258:L259"/>
    <mergeCell ref="L254:L255"/>
    <mergeCell ref="G271:G279"/>
    <mergeCell ref="G284:G285"/>
    <mergeCell ref="L284:L285"/>
    <mergeCell ref="K284:K285"/>
    <mergeCell ref="G252:G253"/>
    <mergeCell ref="I252:I253"/>
    <mergeCell ref="K252:K253"/>
    <mergeCell ref="G266:G270"/>
    <mergeCell ref="L271:L279"/>
    <mergeCell ref="I266:I270"/>
    <mergeCell ref="K266:K270"/>
    <mergeCell ref="H266:H270"/>
    <mergeCell ref="G244:G250"/>
    <mergeCell ref="G241:G242"/>
    <mergeCell ref="J266:J270"/>
    <mergeCell ref="F229:F230"/>
    <mergeCell ref="I229:I230"/>
    <mergeCell ref="G229:G230"/>
    <mergeCell ref="J195:J196"/>
    <mergeCell ref="G206:G209"/>
    <mergeCell ref="I206:I209"/>
    <mergeCell ref="K206:K209"/>
    <mergeCell ref="I215:I220"/>
    <mergeCell ref="K215:K220"/>
    <mergeCell ref="L215:L220"/>
    <mergeCell ref="L252:L253"/>
    <mergeCell ref="L244:L250"/>
    <mergeCell ref="L241:L242"/>
    <mergeCell ref="I236:I237"/>
    <mergeCell ref="L236:L237"/>
    <mergeCell ref="A2:N2"/>
    <mergeCell ref="K229:K230"/>
    <mergeCell ref="A254:A255"/>
    <mergeCell ref="G254:G255"/>
    <mergeCell ref="K254:K255"/>
    <mergeCell ref="A258:A259"/>
    <mergeCell ref="K244:K250"/>
    <mergeCell ref="K241:K242"/>
    <mergeCell ref="L55:L57"/>
    <mergeCell ref="G195:G196"/>
    <mergeCell ref="K195:K196"/>
    <mergeCell ref="G198:G199"/>
    <mergeCell ref="K198:K199"/>
    <mergeCell ref="G210:G214"/>
    <mergeCell ref="I210:I214"/>
    <mergeCell ref="K210:K214"/>
    <mergeCell ref="L206:L209"/>
    <mergeCell ref="L210:L214"/>
    <mergeCell ref="A55:A57"/>
    <mergeCell ref="K55:K57"/>
    <mergeCell ref="G215:G220"/>
    <mergeCell ref="H198:H199"/>
    <mergeCell ref="J198:J199"/>
    <mergeCell ref="H195:H196"/>
    <mergeCell ref="C1011:E1011"/>
    <mergeCell ref="C1036:E1036"/>
    <mergeCell ref="C1045:E1045"/>
    <mergeCell ref="C1065:E1065"/>
    <mergeCell ref="C1187:E1187"/>
    <mergeCell ref="C5:E5"/>
    <mergeCell ref="C6:E6"/>
    <mergeCell ref="C7:E7"/>
    <mergeCell ref="C8:E8"/>
    <mergeCell ref="C37:E37"/>
    <mergeCell ref="C38:E38"/>
    <mergeCell ref="C39:E39"/>
    <mergeCell ref="C40:E40"/>
    <mergeCell ref="C41:E41"/>
    <mergeCell ref="C42:E42"/>
    <mergeCell ref="C43:E43"/>
    <mergeCell ref="C44:E44"/>
    <mergeCell ref="C45:E45"/>
    <mergeCell ref="C46:E46"/>
    <mergeCell ref="C47:E47"/>
    <mergeCell ref="C50:E50"/>
    <mergeCell ref="C62:E62"/>
    <mergeCell ref="C63:E63"/>
    <mergeCell ref="C64:E64"/>
    <mergeCell ref="C28:E28"/>
    <mergeCell ref="C29:E29"/>
    <mergeCell ref="C30:E30"/>
    <mergeCell ref="C31:E31"/>
    <mergeCell ref="C32:E32"/>
    <mergeCell ref="C947:E947"/>
    <mergeCell ref="C951:E951"/>
    <mergeCell ref="C965:E965"/>
    <mergeCell ref="C982:E982"/>
    <mergeCell ref="C65:E65"/>
    <mergeCell ref="C66:E66"/>
    <mergeCell ref="C67:E67"/>
    <mergeCell ref="C68:E68"/>
    <mergeCell ref="C256:E256"/>
    <mergeCell ref="C257:E257"/>
    <mergeCell ref="C51:E51"/>
    <mergeCell ref="C52:E52"/>
    <mergeCell ref="C53:E53"/>
    <mergeCell ref="C54:E54"/>
    <mergeCell ref="C60:E60"/>
    <mergeCell ref="C61:E61"/>
    <mergeCell ref="C75:E75"/>
    <mergeCell ref="C306:E306"/>
    <mergeCell ref="C1279:E1279"/>
    <mergeCell ref="C9:E9"/>
    <mergeCell ref="C10:E10"/>
    <mergeCell ref="C11:E11"/>
    <mergeCell ref="C12:E12"/>
    <mergeCell ref="C13:E13"/>
    <mergeCell ref="C14:E14"/>
    <mergeCell ref="C15:E15"/>
    <mergeCell ref="C16:E16"/>
    <mergeCell ref="C17:E17"/>
    <mergeCell ref="C18:E18"/>
    <mergeCell ref="C21:E21"/>
    <mergeCell ref="C22:E22"/>
    <mergeCell ref="C23:E23"/>
    <mergeCell ref="C24:E24"/>
    <mergeCell ref="C25:E25"/>
    <mergeCell ref="C26:E26"/>
    <mergeCell ref="C27:E27"/>
    <mergeCell ref="C69:E69"/>
    <mergeCell ref="C70:E70"/>
    <mergeCell ref="C71:E71"/>
    <mergeCell ref="C72:E72"/>
    <mergeCell ref="C73:E73"/>
    <mergeCell ref="C74:E74"/>
    <mergeCell ref="C76:E76"/>
    <mergeCell ref="C77:E77"/>
    <mergeCell ref="C78:E78"/>
    <mergeCell ref="C79:E79"/>
    <mergeCell ref="C80:E80"/>
    <mergeCell ref="C81:E81"/>
    <mergeCell ref="C82:E82"/>
    <mergeCell ref="C83:E83"/>
    <mergeCell ref="C84:E84"/>
    <mergeCell ref="C85:E85"/>
    <mergeCell ref="C86:E86"/>
    <mergeCell ref="C87:E87"/>
    <mergeCell ref="C88:E88"/>
    <mergeCell ref="C89:E89"/>
    <mergeCell ref="C90:E90"/>
    <mergeCell ref="C91:E91"/>
    <mergeCell ref="C92:E92"/>
    <mergeCell ref="C93:E93"/>
    <mergeCell ref="C94:E94"/>
    <mergeCell ref="C95:E95"/>
    <mergeCell ref="C96:E96"/>
    <mergeCell ref="C97:E97"/>
    <mergeCell ref="C98:E98"/>
    <mergeCell ref="C99:E99"/>
    <mergeCell ref="C100:E100"/>
    <mergeCell ref="C101:E101"/>
    <mergeCell ref="C102:E102"/>
    <mergeCell ref="C103:E103"/>
    <mergeCell ref="C104:E104"/>
    <mergeCell ref="C105:E105"/>
    <mergeCell ref="C106:E106"/>
    <mergeCell ref="C107:E107"/>
    <mergeCell ref="C108:E108"/>
    <mergeCell ref="C109:E109"/>
    <mergeCell ref="C110:E110"/>
    <mergeCell ref="C111:E111"/>
    <mergeCell ref="C112:E112"/>
    <mergeCell ref="C113:E113"/>
    <mergeCell ref="C114:E114"/>
    <mergeCell ref="C115:E115"/>
    <mergeCell ref="C116:E116"/>
    <mergeCell ref="C117:E117"/>
    <mergeCell ref="C118:E118"/>
    <mergeCell ref="C119:E119"/>
    <mergeCell ref="C120:E120"/>
    <mergeCell ref="C121:E121"/>
    <mergeCell ref="C122:E122"/>
    <mergeCell ref="C123:E123"/>
    <mergeCell ref="C124:E124"/>
    <mergeCell ref="C125:E125"/>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141:E141"/>
    <mergeCell ref="C142:E142"/>
    <mergeCell ref="C143:E143"/>
    <mergeCell ref="C144:E144"/>
    <mergeCell ref="C145:E145"/>
    <mergeCell ref="C146:E146"/>
    <mergeCell ref="C147:E147"/>
    <mergeCell ref="C148:E148"/>
    <mergeCell ref="C149:E149"/>
    <mergeCell ref="C150:E150"/>
    <mergeCell ref="C151:E151"/>
    <mergeCell ref="C152:E152"/>
    <mergeCell ref="C153:E153"/>
    <mergeCell ref="C154:E154"/>
    <mergeCell ref="C155:E155"/>
    <mergeCell ref="C156:E156"/>
    <mergeCell ref="C157:E157"/>
    <mergeCell ref="C158:E158"/>
    <mergeCell ref="C159:E159"/>
    <mergeCell ref="C160:E160"/>
    <mergeCell ref="C161:E161"/>
    <mergeCell ref="C162:E162"/>
    <mergeCell ref="C163:E163"/>
    <mergeCell ref="C164:E164"/>
    <mergeCell ref="C165:E165"/>
    <mergeCell ref="C166:E166"/>
    <mergeCell ref="C167:E167"/>
    <mergeCell ref="C168:E168"/>
    <mergeCell ref="C169:E169"/>
    <mergeCell ref="C170:E170"/>
    <mergeCell ref="C171:E171"/>
    <mergeCell ref="C172:E172"/>
    <mergeCell ref="C173:E173"/>
    <mergeCell ref="C174:E174"/>
    <mergeCell ref="C175:E175"/>
    <mergeCell ref="C176:E176"/>
    <mergeCell ref="C177:E177"/>
    <mergeCell ref="C178:E178"/>
    <mergeCell ref="C179:E179"/>
    <mergeCell ref="C180:E180"/>
    <mergeCell ref="C181:E181"/>
    <mergeCell ref="C182:E182"/>
    <mergeCell ref="C183:E183"/>
    <mergeCell ref="C221:E221"/>
    <mergeCell ref="C222:E222"/>
    <mergeCell ref="C223:E223"/>
    <mergeCell ref="C224:E224"/>
    <mergeCell ref="C225:E225"/>
    <mergeCell ref="C184:E184"/>
    <mergeCell ref="C187:E187"/>
    <mergeCell ref="C200:E200"/>
    <mergeCell ref="C201:E201"/>
    <mergeCell ref="C202:E202"/>
    <mergeCell ref="C203:E203"/>
    <mergeCell ref="C204:E204"/>
    <mergeCell ref="C205:E205"/>
    <mergeCell ref="C188:E188"/>
    <mergeCell ref="C189:E189"/>
    <mergeCell ref="C190:E190"/>
    <mergeCell ref="C193:E193"/>
    <mergeCell ref="C194:E194"/>
    <mergeCell ref="C197:E197"/>
    <mergeCell ref="C260:E260"/>
    <mergeCell ref="C265:E265"/>
    <mergeCell ref="C251:E251"/>
    <mergeCell ref="C235:E235"/>
    <mergeCell ref="C238:E238"/>
    <mergeCell ref="C239:E239"/>
    <mergeCell ref="C240:E240"/>
    <mergeCell ref="C243:E243"/>
    <mergeCell ref="C226:E226"/>
    <mergeCell ref="C227:E227"/>
    <mergeCell ref="C228:E228"/>
    <mergeCell ref="C231:E231"/>
    <mergeCell ref="C232:E232"/>
    <mergeCell ref="C233:E233"/>
    <mergeCell ref="C234:E234"/>
    <mergeCell ref="C289:E289"/>
    <mergeCell ref="C290:E290"/>
    <mergeCell ref="C291:E291"/>
    <mergeCell ref="C292:E292"/>
    <mergeCell ref="C293:E293"/>
    <mergeCell ref="C280:E280"/>
    <mergeCell ref="C281:E281"/>
    <mergeCell ref="C282:E282"/>
    <mergeCell ref="C283:E283"/>
    <mergeCell ref="C320:E320"/>
    <mergeCell ref="C324:E324"/>
    <mergeCell ref="C186:E186"/>
    <mergeCell ref="C192:E192"/>
    <mergeCell ref="C59:E59"/>
    <mergeCell ref="C49:E49"/>
    <mergeCell ref="C55:E57"/>
    <mergeCell ref="C318:E318"/>
    <mergeCell ref="C215:E220"/>
    <mergeCell ref="C236:E237"/>
    <mergeCell ref="C244:E250"/>
    <mergeCell ref="C271:E279"/>
    <mergeCell ref="C266:E270"/>
    <mergeCell ref="C295:E303"/>
    <mergeCell ref="C304:E305"/>
    <mergeCell ref="C307:E308"/>
    <mergeCell ref="C309:E310"/>
    <mergeCell ref="C312:E314"/>
    <mergeCell ref="C315:E317"/>
    <mergeCell ref="C311:E311"/>
    <mergeCell ref="C294:E294"/>
    <mergeCell ref="C286:E286"/>
    <mergeCell ref="C287:E287"/>
    <mergeCell ref="C288:E288"/>
    <mergeCell ref="C726:E726"/>
    <mergeCell ref="C736:E736"/>
    <mergeCell ref="C740:E740"/>
    <mergeCell ref="C826:E826"/>
    <mergeCell ref="C844:E844"/>
    <mergeCell ref="C920:E920"/>
    <mergeCell ref="C19:E19"/>
    <mergeCell ref="C33:E36"/>
    <mergeCell ref="C48:E48"/>
    <mergeCell ref="C58:E58"/>
    <mergeCell ref="C185:E185"/>
    <mergeCell ref="C191:E191"/>
    <mergeCell ref="C206:E209"/>
    <mergeCell ref="C210:E214"/>
    <mergeCell ref="C229:E230"/>
    <mergeCell ref="C241:E242"/>
    <mergeCell ref="C254:E255"/>
    <mergeCell ref="C258:E259"/>
    <mergeCell ref="C261:E262"/>
    <mergeCell ref="C263:E264"/>
    <mergeCell ref="C319:E319"/>
    <mergeCell ref="C323:E323"/>
    <mergeCell ref="C321:E321"/>
    <mergeCell ref="C322:E322"/>
    <mergeCell ref="C325:E325"/>
    <mergeCell ref="C326:E326"/>
    <mergeCell ref="C327:E327"/>
    <mergeCell ref="C328:E328"/>
    <mergeCell ref="C329:E330"/>
    <mergeCell ref="C333:E333"/>
    <mergeCell ref="C336:E336"/>
    <mergeCell ref="C715:E715"/>
    <mergeCell ref="C718:E718"/>
    <mergeCell ref="C337:E337"/>
    <mergeCell ref="C338:E338"/>
    <mergeCell ref="C339:E339"/>
    <mergeCell ref="C340:E340"/>
    <mergeCell ref="C341:E341"/>
    <mergeCell ref="C342:E342"/>
    <mergeCell ref="C343:E343"/>
    <mergeCell ref="C344:E344"/>
    <mergeCell ref="C345:E345"/>
    <mergeCell ref="C346:E346"/>
    <mergeCell ref="C347:E347"/>
    <mergeCell ref="C348:E348"/>
    <mergeCell ref="C349:E349"/>
    <mergeCell ref="C350:E350"/>
    <mergeCell ref="C351:E351"/>
    <mergeCell ref="C354:E354"/>
    <mergeCell ref="C355:E355"/>
    <mergeCell ref="C356:E356"/>
    <mergeCell ref="C357:E357"/>
    <mergeCell ref="C358:E358"/>
    <mergeCell ref="C359:E359"/>
    <mergeCell ref="C360:E360"/>
    <mergeCell ref="C361:E361"/>
    <mergeCell ref="C362:E362"/>
    <mergeCell ref="C363:E363"/>
    <mergeCell ref="C364:E364"/>
    <mergeCell ref="C365:E365"/>
    <mergeCell ref="C366:E366"/>
    <mergeCell ref="C367:E367"/>
    <mergeCell ref="C368:E368"/>
    <mergeCell ref="C369:E369"/>
    <mergeCell ref="C370:E370"/>
    <mergeCell ref="C371:E371"/>
    <mergeCell ref="C372:E372"/>
    <mergeCell ref="C373:E373"/>
    <mergeCell ref="C374:E374"/>
    <mergeCell ref="C375:E375"/>
    <mergeCell ref="C376:E376"/>
    <mergeCell ref="C377:E377"/>
    <mergeCell ref="C378:E378"/>
    <mergeCell ref="C379:E379"/>
    <mergeCell ref="C380:E380"/>
    <mergeCell ref="C381:E381"/>
    <mergeCell ref="C382:E382"/>
    <mergeCell ref="C383:E383"/>
    <mergeCell ref="C384:E384"/>
    <mergeCell ref="C385:E385"/>
    <mergeCell ref="C386:E386"/>
    <mergeCell ref="C387:E387"/>
    <mergeCell ref="C388:E388"/>
    <mergeCell ref="C389:E389"/>
    <mergeCell ref="C390:E390"/>
    <mergeCell ref="C391:E391"/>
    <mergeCell ref="C392:E392"/>
    <mergeCell ref="C393:E393"/>
    <mergeCell ref="C394:E394"/>
    <mergeCell ref="C395:E395"/>
    <mergeCell ref="C396:E396"/>
    <mergeCell ref="C397:E397"/>
    <mergeCell ref="C398:E398"/>
    <mergeCell ref="C399:E399"/>
    <mergeCell ref="C400:E400"/>
    <mergeCell ref="C401:E401"/>
    <mergeCell ref="C402:E402"/>
    <mergeCell ref="C403:E403"/>
    <mergeCell ref="C404:E404"/>
    <mergeCell ref="C405:E405"/>
    <mergeCell ref="C406:E406"/>
    <mergeCell ref="C407:E407"/>
    <mergeCell ref="C408:E408"/>
    <mergeCell ref="C409:E409"/>
    <mergeCell ref="C410:E410"/>
    <mergeCell ref="C411:E411"/>
    <mergeCell ref="C412:E412"/>
    <mergeCell ref="C413:E413"/>
    <mergeCell ref="C414:E414"/>
    <mergeCell ref="C415:E415"/>
    <mergeCell ref="C416:E416"/>
    <mergeCell ref="C417:E417"/>
    <mergeCell ref="C418:E418"/>
    <mergeCell ref="C419:E419"/>
    <mergeCell ref="C420:E420"/>
    <mergeCell ref="C421:E421"/>
    <mergeCell ref="C422:E422"/>
    <mergeCell ref="C423:E423"/>
    <mergeCell ref="C424:E424"/>
    <mergeCell ref="C425:E425"/>
    <mergeCell ref="C426:E426"/>
    <mergeCell ref="C427:E427"/>
    <mergeCell ref="C428:E428"/>
    <mergeCell ref="C429:E429"/>
    <mergeCell ref="C430:E430"/>
    <mergeCell ref="C431:E431"/>
    <mergeCell ref="C432:E432"/>
    <mergeCell ref="C433:E433"/>
    <mergeCell ref="C434:E434"/>
    <mergeCell ref="C435:E435"/>
    <mergeCell ref="C436:E436"/>
    <mergeCell ref="C437:E437"/>
    <mergeCell ref="C438:E438"/>
    <mergeCell ref="C439:E439"/>
    <mergeCell ref="C440:E440"/>
    <mergeCell ref="C441:E441"/>
    <mergeCell ref="C442:E442"/>
    <mergeCell ref="C443:E443"/>
    <mergeCell ref="C444:E444"/>
    <mergeCell ref="C445:E445"/>
    <mergeCell ref="C446:E446"/>
    <mergeCell ref="C447:E447"/>
    <mergeCell ref="C448:E448"/>
    <mergeCell ref="C449:E449"/>
    <mergeCell ref="C450:E450"/>
    <mergeCell ref="C451:E451"/>
    <mergeCell ref="C452:E452"/>
    <mergeCell ref="C453:E453"/>
    <mergeCell ref="C454:E454"/>
    <mergeCell ref="C455:E455"/>
    <mergeCell ref="C456:E456"/>
    <mergeCell ref="C457:E457"/>
    <mergeCell ref="C458:E458"/>
    <mergeCell ref="C459:E459"/>
    <mergeCell ref="C460:E460"/>
    <mergeCell ref="C461:E461"/>
    <mergeCell ref="C462:E462"/>
    <mergeCell ref="C463:E463"/>
    <mergeCell ref="C464:E464"/>
    <mergeCell ref="C465:E465"/>
    <mergeCell ref="C466:E466"/>
    <mergeCell ref="C467:E467"/>
    <mergeCell ref="C468:E468"/>
    <mergeCell ref="C469:E469"/>
    <mergeCell ref="C470:E470"/>
    <mergeCell ref="C471:E471"/>
    <mergeCell ref="C472:E472"/>
    <mergeCell ref="C473:E473"/>
    <mergeCell ref="C474:E474"/>
    <mergeCell ref="C475:E475"/>
    <mergeCell ref="C476:E476"/>
    <mergeCell ref="C477:E477"/>
    <mergeCell ref="C478:E478"/>
    <mergeCell ref="C479:E479"/>
    <mergeCell ref="C480:E480"/>
    <mergeCell ref="C481:E481"/>
    <mergeCell ref="C482:E482"/>
    <mergeCell ref="C483:E483"/>
    <mergeCell ref="C484:E484"/>
    <mergeCell ref="C485:E485"/>
    <mergeCell ref="C486:E486"/>
    <mergeCell ref="C487:E487"/>
    <mergeCell ref="C488:E488"/>
    <mergeCell ref="C489:E489"/>
    <mergeCell ref="C490:E490"/>
    <mergeCell ref="C491:E491"/>
    <mergeCell ref="C492:E492"/>
    <mergeCell ref="C493:E493"/>
    <mergeCell ref="C494:E494"/>
    <mergeCell ref="C495:E495"/>
    <mergeCell ref="C496:E496"/>
    <mergeCell ref="C497:E497"/>
    <mergeCell ref="C498:E498"/>
    <mergeCell ref="C499:E499"/>
    <mergeCell ref="C500:E500"/>
    <mergeCell ref="C501:E501"/>
    <mergeCell ref="C502:E502"/>
    <mergeCell ref="C503:E503"/>
    <mergeCell ref="C504:E504"/>
    <mergeCell ref="C505:E505"/>
    <mergeCell ref="C506:E506"/>
    <mergeCell ref="C507:E507"/>
    <mergeCell ref="C508:E508"/>
    <mergeCell ref="C509:E509"/>
    <mergeCell ref="C510:E510"/>
    <mergeCell ref="C511:E511"/>
    <mergeCell ref="C512:E512"/>
    <mergeCell ref="C513:E513"/>
    <mergeCell ref="C514:E514"/>
    <mergeCell ref="C515:E515"/>
    <mergeCell ref="C516:E516"/>
    <mergeCell ref="C517:E517"/>
    <mergeCell ref="C518:E518"/>
    <mergeCell ref="C519:E519"/>
    <mergeCell ref="C520:E520"/>
    <mergeCell ref="C521:E521"/>
    <mergeCell ref="C522:E522"/>
    <mergeCell ref="C523:E523"/>
    <mergeCell ref="C524:E524"/>
    <mergeCell ref="C525:E525"/>
    <mergeCell ref="C526:E526"/>
    <mergeCell ref="C527:E527"/>
    <mergeCell ref="C528:E528"/>
    <mergeCell ref="C529:E529"/>
    <mergeCell ref="C530:E530"/>
    <mergeCell ref="C531:E531"/>
    <mergeCell ref="C532:E532"/>
    <mergeCell ref="C533:E533"/>
    <mergeCell ref="C534:E534"/>
    <mergeCell ref="C544:E544"/>
    <mergeCell ref="C545:E545"/>
    <mergeCell ref="C546:E546"/>
    <mergeCell ref="C547:E547"/>
    <mergeCell ref="C548:E548"/>
    <mergeCell ref="C549:E549"/>
    <mergeCell ref="C550:E550"/>
    <mergeCell ref="C551:E551"/>
    <mergeCell ref="C535:E535"/>
    <mergeCell ref="C536:E536"/>
    <mergeCell ref="C537:E537"/>
    <mergeCell ref="C538:E538"/>
    <mergeCell ref="C539:E539"/>
    <mergeCell ref="C540:E540"/>
    <mergeCell ref="C541:E541"/>
    <mergeCell ref="C542:E542"/>
    <mergeCell ref="C543:E543"/>
    <mergeCell ref="C582:E582"/>
    <mergeCell ref="C583:E583"/>
    <mergeCell ref="C554:E555"/>
    <mergeCell ref="C556:E556"/>
    <mergeCell ref="C559:E559"/>
    <mergeCell ref="C617:E643"/>
    <mergeCell ref="C644:E649"/>
    <mergeCell ref="C650:E654"/>
    <mergeCell ref="C656:E657"/>
    <mergeCell ref="C557:E558"/>
    <mergeCell ref="C560:E563"/>
    <mergeCell ref="C564:E567"/>
    <mergeCell ref="C568:E569"/>
    <mergeCell ref="C570:E578"/>
    <mergeCell ref="C579:E581"/>
    <mergeCell ref="C586:E613"/>
    <mergeCell ref="C614:E616"/>
    <mergeCell ref="C682:E682"/>
    <mergeCell ref="C677:E677"/>
    <mergeCell ref="C683:E683"/>
    <mergeCell ref="C686:E686"/>
    <mergeCell ref="C687:E687"/>
    <mergeCell ref="C688:E688"/>
    <mergeCell ref="C670:E674"/>
    <mergeCell ref="C655:E655"/>
    <mergeCell ref="C660:E660"/>
    <mergeCell ref="C661:E661"/>
    <mergeCell ref="C658:E659"/>
    <mergeCell ref="C662:E663"/>
    <mergeCell ref="C664:E665"/>
    <mergeCell ref="C666:E667"/>
    <mergeCell ref="C668:E669"/>
    <mergeCell ref="C675:E675"/>
    <mergeCell ref="C676:E676"/>
    <mergeCell ref="C702:E702"/>
    <mergeCell ref="C699:E699"/>
    <mergeCell ref="C700:E700"/>
    <mergeCell ref="C4:E4"/>
    <mergeCell ref="C20:E20"/>
    <mergeCell ref="C332:E332"/>
    <mergeCell ref="C331:E331"/>
    <mergeCell ref="C334:E334"/>
    <mergeCell ref="C335:E335"/>
    <mergeCell ref="C552:E552"/>
    <mergeCell ref="C553:E553"/>
    <mergeCell ref="C679:E679"/>
    <mergeCell ref="C685:E685"/>
    <mergeCell ref="C690:E690"/>
    <mergeCell ref="C691:E691"/>
    <mergeCell ref="C692:E692"/>
    <mergeCell ref="C693:E693"/>
    <mergeCell ref="C694:E694"/>
    <mergeCell ref="C695:E695"/>
    <mergeCell ref="C696:E696"/>
    <mergeCell ref="C697:E697"/>
    <mergeCell ref="C584:E585"/>
    <mergeCell ref="C698:E698"/>
    <mergeCell ref="C680:E680"/>
    <mergeCell ref="C681:E681"/>
    <mergeCell ref="C284:E285"/>
    <mergeCell ref="C252:E253"/>
    <mergeCell ref="C198:E199"/>
    <mergeCell ref="C195:E196"/>
    <mergeCell ref="A1:K1"/>
    <mergeCell ref="I3:K3"/>
    <mergeCell ref="H206:H209"/>
    <mergeCell ref="J206:J209"/>
    <mergeCell ref="H210:H214"/>
    <mergeCell ref="J210:J214"/>
    <mergeCell ref="H215:H220"/>
    <mergeCell ref="J215:J220"/>
    <mergeCell ref="H229:H230"/>
    <mergeCell ref="J229:J230"/>
    <mergeCell ref="J236:J237"/>
    <mergeCell ref="H236:H237"/>
    <mergeCell ref="H244:H250"/>
    <mergeCell ref="J244:J250"/>
    <mergeCell ref="J241:J242"/>
    <mergeCell ref="H241:H242"/>
    <mergeCell ref="C689:E689"/>
    <mergeCell ref="J271:J279"/>
    <mergeCell ref="H284:H285"/>
    <mergeCell ref="J284:J285"/>
    <mergeCell ref="J293:J294"/>
    <mergeCell ref="J295:J303"/>
    <mergeCell ref="H295:H303"/>
    <mergeCell ref="H304:H305"/>
    <mergeCell ref="J304:J305"/>
    <mergeCell ref="H307:H308"/>
    <mergeCell ref="J307:J308"/>
  </mergeCells>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4E707216E53648B3E5A836D7F908D9" ma:contentTypeVersion="2" ma:contentTypeDescription="Create a new document." ma:contentTypeScope="" ma:versionID="d7f18157b7c6d2c41882faeccdebd0d5">
  <xsd:schema xmlns:xsd="http://www.w3.org/2001/XMLSchema" xmlns:xs="http://www.w3.org/2001/XMLSchema" xmlns:p="http://schemas.microsoft.com/office/2006/metadata/properties" xmlns:ns1="http://schemas.microsoft.com/sharepoint/v3" xmlns:ns2="0906771f-b8e8-42c4-ac52-ffc37e51ebab" targetNamespace="http://schemas.microsoft.com/office/2006/metadata/properties" ma:root="true" ma:fieldsID="00fae4084f0a147e04ecaf816efec275" ns1:_="" ns2:_="">
    <xsd:import namespace="http://schemas.microsoft.com/sharepoint/v3"/>
    <xsd:import namespace="0906771f-b8e8-42c4-ac52-ffc37e51ebab"/>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906771f-b8e8-42c4-ac52-ffc37e51eba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BD913E-899F-4A13-A607-74A13F692BA6}"/>
</file>

<file path=customXml/itemProps2.xml><?xml version="1.0" encoding="utf-8"?>
<ds:datastoreItem xmlns:ds="http://schemas.openxmlformats.org/officeDocument/2006/customXml" ds:itemID="{BC29AD6E-3ADA-4D28-A8A4-F57E8AA32C2F}"/>
</file>

<file path=customXml/itemProps3.xml><?xml version="1.0" encoding="utf-8"?>
<ds:datastoreItem xmlns:ds="http://schemas.openxmlformats.org/officeDocument/2006/customXml" ds:itemID="{FC66182B-7CFD-4228-88D3-14180E3214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 liệu thô</vt:lpstr>
      <vt:lpstr>số liệu chỉnh sửa</vt:lpstr>
      <vt:lpstr>Bị Hại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2018-09-18T08:53:45Z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0x0101008A4E707216E53648B3E5A836D7F908D9</vt:lpwstr>
  </property>
</Properties>
</file>